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Skupna rekapitulacija" sheetId="1" r:id="rId1"/>
    <sheet name="odcep 1 - Mladinska cesta " sheetId="2" r:id="rId2"/>
    <sheet name="odcep 2 - Cesta na stadion" sheetId="3" r:id="rId3"/>
  </sheets>
  <definedNames>
    <definedName name="_xlnm.Print_Titles" localSheetId="1">'odcep 1 - Mladinska cesta '!$59:$59</definedName>
    <definedName name="_xlnm.Print_Titles" localSheetId="2">'odcep 2 - Cesta na stadion'!$58:$58</definedName>
  </definedNames>
  <calcPr fullCalcOnLoad="1"/>
</workbook>
</file>

<file path=xl/sharedStrings.xml><?xml version="1.0" encoding="utf-8"?>
<sst xmlns="http://schemas.openxmlformats.org/spreadsheetml/2006/main" count="624" uniqueCount="253">
  <si>
    <t>kos</t>
  </si>
  <si>
    <t>m</t>
  </si>
  <si>
    <t>Postavka</t>
  </si>
  <si>
    <t>Enota</t>
  </si>
  <si>
    <t>Količina</t>
  </si>
  <si>
    <t>Cena na enoto</t>
  </si>
  <si>
    <t>Vrednost</t>
  </si>
  <si>
    <t>PREDDELA</t>
  </si>
  <si>
    <t>SKUPAJ PREDDELA</t>
  </si>
  <si>
    <t>SKUPAJ ZEMELJSKA DELA IN TEMELJENJE</t>
  </si>
  <si>
    <t xml:space="preserve"> 3.00</t>
  </si>
  <si>
    <t>VOZIŠČNE KONSTRUKCIJE</t>
  </si>
  <si>
    <t>m3</t>
  </si>
  <si>
    <t>m2</t>
  </si>
  <si>
    <t>t</t>
  </si>
  <si>
    <t>SKUPAJ VOZIŠČNE KONSTRUKCIJE</t>
  </si>
  <si>
    <t>4.00</t>
  </si>
  <si>
    <t>ODVODNJAVANJE</t>
  </si>
  <si>
    <t>SKUPAJ ODVODNJAVANJE</t>
  </si>
  <si>
    <t>SKUPAJ OPREMA</t>
  </si>
  <si>
    <t xml:space="preserve">Porušitev in odstranitev asfaltne plasti v </t>
  </si>
  <si>
    <t>Rezanje asfaltne plasti s talno diamantno žago</t>
  </si>
  <si>
    <t>1.</t>
  </si>
  <si>
    <t>ZEMELJSKA DELA</t>
  </si>
  <si>
    <t>2.</t>
  </si>
  <si>
    <t>Široki izkop vezljive zemljine – 3. kategorije</t>
  </si>
  <si>
    <t>21 224</t>
  </si>
  <si>
    <t>Ureditev planuma temeljnih tal vezljive zemljine</t>
  </si>
  <si>
    <t>22 112</t>
  </si>
  <si>
    <t>3. kategorije</t>
  </si>
  <si>
    <t xml:space="preserve">Ureditev planuma nasipa, zasipa, klina ali </t>
  </si>
  <si>
    <t>posteljice iz zrnate kamnine – 3. kategorije</t>
  </si>
  <si>
    <t>24 612</t>
  </si>
  <si>
    <t>Odlaganje odpadne zmesi zemljine in kamnine</t>
  </si>
  <si>
    <t>29 152</t>
  </si>
  <si>
    <t>29 153</t>
  </si>
  <si>
    <t xml:space="preserve">Izdelava nevezane nosilne plasti enakomerno </t>
  </si>
  <si>
    <t>Izdelava zgornje nosilne plasti bituminiziranega</t>
  </si>
  <si>
    <t>Izdelava obrabne in zaporne plasti bitumenskega</t>
  </si>
  <si>
    <t>32 492</t>
  </si>
  <si>
    <t xml:space="preserve">Pobrizg z nestabilno kationsko bitumensko </t>
  </si>
  <si>
    <r>
      <t>emulzijo 0,31 do 0,50 kg/m</t>
    </r>
    <r>
      <rPr>
        <vertAlign val="superscript"/>
        <sz val="10"/>
        <rFont val="Arial"/>
        <family val="2"/>
      </rPr>
      <t>2</t>
    </r>
  </si>
  <si>
    <t>6.00</t>
  </si>
  <si>
    <t>OPREMA</t>
  </si>
  <si>
    <t xml:space="preserve">Izdelava temelja iz cementnega betona C 12/15, </t>
  </si>
  <si>
    <t>61 217</t>
  </si>
  <si>
    <t>Dobava in vgraditev stebrička za prometni znak</t>
  </si>
  <si>
    <t xml:space="preserve"> iz vroče cinkane jeklene cevi s premerom </t>
  </si>
  <si>
    <t>64 mm, dolge 3500 mm</t>
  </si>
  <si>
    <t xml:space="preserve">Izdelava tankoslojne prečne in ostalih označb </t>
  </si>
  <si>
    <r>
      <t xml:space="preserve">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</t>
    </r>
  </si>
  <si>
    <r>
      <t xml:space="preserve">stekla, strojno, debelina plasti suhe snovi 300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m, </t>
    </r>
  </si>
  <si>
    <t xml:space="preserve">znaka, podloga iz vroče cinkane jeklene </t>
  </si>
  <si>
    <t>62 111</t>
  </si>
  <si>
    <t xml:space="preserve">Izdelava tankoslojne vzdolžne označbe na </t>
  </si>
  <si>
    <t xml:space="preserve"> vozišču z enokomponentno belo barvo, vključno </t>
  </si>
  <si>
    <r>
      <t>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stekla,</t>
    </r>
  </si>
  <si>
    <r>
      <t xml:space="preserve">strojno, debelina plasti suhe snovi 200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m, </t>
    </r>
  </si>
  <si>
    <t>23 311</t>
  </si>
  <si>
    <t>Dobava in vgraditev geotekstilije za ločilno plast</t>
  </si>
  <si>
    <t>Odlaganje odpadnega asfalta na kom. deponijo</t>
  </si>
  <si>
    <t xml:space="preserve">Dobava in vgraditev dvignjenega robnika iz </t>
  </si>
  <si>
    <t xml:space="preserve">Dobava in vgraditev pogreznjenega robnika iz </t>
  </si>
  <si>
    <t>35 214</t>
  </si>
  <si>
    <t>cementnega betona s prerezom 15/25 cm</t>
  </si>
  <si>
    <t>35 232</t>
  </si>
  <si>
    <t>Dobava in vgraditev predfrabriciranega pogreznjenega</t>
  </si>
  <si>
    <t>35 244</t>
  </si>
  <si>
    <t>29 118</t>
  </si>
  <si>
    <t xml:space="preserve">Prevoz materiala na razdaljo nad 7000 do 10000m </t>
  </si>
  <si>
    <t xml:space="preserve">Dobava in pritrditev prometnega </t>
  </si>
  <si>
    <t>11 221</t>
  </si>
  <si>
    <t>Postavitev in zavarovanje prečnega profila ostale</t>
  </si>
  <si>
    <t>javne ceste v ravninskem terenu.</t>
  </si>
  <si>
    <t>31 344</t>
  </si>
  <si>
    <t>32 283</t>
  </si>
  <si>
    <t>betona AC 8 surf 70/100 A5 v deb. 5 cm</t>
  </si>
  <si>
    <t>32 255</t>
  </si>
  <si>
    <t>globine 80 cm, premera 30 cm</t>
  </si>
  <si>
    <t>61 122</t>
  </si>
  <si>
    <t>62 173</t>
  </si>
  <si>
    <t>62 112</t>
  </si>
  <si>
    <t>širina črte 12 cm</t>
  </si>
  <si>
    <t>(spuščeni robniki na obm. klančin in dovozov)</t>
  </si>
  <si>
    <t xml:space="preserve">širina črte 10 cm </t>
  </si>
  <si>
    <t>5211 - neprekinjena široka prečna črta</t>
  </si>
  <si>
    <t>11 131</t>
  </si>
  <si>
    <t>Zakoličba in zavarovanje vseh obstoječih podzemnih</t>
  </si>
  <si>
    <t>inštalacij v skladu z navodili upravljalca, vključno</t>
  </si>
  <si>
    <t>ur</t>
  </si>
  <si>
    <t>13 112</t>
  </si>
  <si>
    <t xml:space="preserve">Zavarovanje gradbišča v času gradnje s </t>
  </si>
  <si>
    <t>polovično zaporo prometa</t>
  </si>
  <si>
    <t>in ročnim usmerjanjem.</t>
  </si>
  <si>
    <t>a)</t>
  </si>
  <si>
    <t>b)</t>
  </si>
  <si>
    <t>strojno z nakladanjem</t>
  </si>
  <si>
    <t>300 g/m2</t>
  </si>
  <si>
    <t>objekt:</t>
  </si>
  <si>
    <t>investitor:</t>
  </si>
  <si>
    <t>št. načrta:</t>
  </si>
  <si>
    <t>načrt:</t>
  </si>
  <si>
    <t>širina črte do 50 cm</t>
  </si>
  <si>
    <t>SKUPAJ TUJE STORITVE</t>
  </si>
  <si>
    <t>7.00</t>
  </si>
  <si>
    <t>TUJE STORITVE</t>
  </si>
  <si>
    <t>79 311</t>
  </si>
  <si>
    <t>Projektantski nadzor</t>
  </si>
  <si>
    <t>79 351</t>
  </si>
  <si>
    <t xml:space="preserve">Geotehnični nadzor </t>
  </si>
  <si>
    <t>kom</t>
  </si>
  <si>
    <t>46 05D</t>
  </si>
  <si>
    <t>12 282</t>
  </si>
  <si>
    <t>Odstranitev prometnega znaka s premerom/</t>
  </si>
  <si>
    <t>stranico 600 mm.</t>
  </si>
  <si>
    <t>robnika iz cementnega betona s perezom 8/20 cm</t>
  </si>
  <si>
    <t>62 01D</t>
  </si>
  <si>
    <t>Dobava in vgradnja: opozorilna taktilna plošča 30/30/8, bela, stiki zaliti s trajnoelastično zmesjo, z vgradnjo - pred  prehodi za pešce</t>
  </si>
  <si>
    <t>5112 - robna neprekinjena črta</t>
  </si>
  <si>
    <t xml:space="preserve">pločevine, znak s svetlobno odbojnostjo </t>
  </si>
  <si>
    <t>št. projekta:</t>
  </si>
  <si>
    <t>SKUPNA REKAPITULACIJA</t>
  </si>
  <si>
    <t>komp</t>
  </si>
  <si>
    <t>z vsemi ukrepi za zavarovanje med gradnjo.</t>
  </si>
  <si>
    <t xml:space="preserve">Dvig pokrova obstoječega jaška na koto </t>
  </si>
  <si>
    <t>nove nivelete</t>
  </si>
  <si>
    <t xml:space="preserve"> 22% DDV</t>
  </si>
  <si>
    <t>12 323</t>
  </si>
  <si>
    <t>debelini nad 10 cm (po celotni debelini)</t>
  </si>
  <si>
    <t>12 384</t>
  </si>
  <si>
    <t>iz zrnate kamnine - 3 kategorije; Me&gt;35MPa</t>
  </si>
  <si>
    <t>Ev2&gt;80MPa</t>
  </si>
  <si>
    <t>Ev2&gt;100MPa</t>
  </si>
  <si>
    <t xml:space="preserve">z navezavo na obstoječi asfalt z bitumensko </t>
  </si>
  <si>
    <t>SIST EN 1340</t>
  </si>
  <si>
    <t xml:space="preserve"> debele 15 do 20 cm (po celotni debelini)</t>
  </si>
  <si>
    <r>
      <t>maso</t>
    </r>
    <r>
      <rPr>
        <sz val="10"/>
        <color indexed="23"/>
        <rFont val="Arial"/>
        <family val="2"/>
      </rPr>
      <t xml:space="preserve"> (kot napr. Dilaplast)</t>
    </r>
  </si>
  <si>
    <r>
      <t xml:space="preserve">maso </t>
    </r>
    <r>
      <rPr>
        <sz val="10"/>
        <color indexed="23"/>
        <rFont val="Arial"/>
        <family val="2"/>
      </rPr>
      <t>(kot napr. Dilaplast)</t>
    </r>
  </si>
  <si>
    <t>Občina Gornja Radgona</t>
  </si>
  <si>
    <t>2_Načrt gradbenih kostrukcij in drugi grad. načrti</t>
  </si>
  <si>
    <t>Partizanska cesta 13, 9250 Gor. Radgona</t>
  </si>
  <si>
    <t>19-030/1</t>
  </si>
  <si>
    <t>SKUPAJ odcep 1</t>
  </si>
  <si>
    <t>SKUPAJ odcep 2</t>
  </si>
  <si>
    <t>odcep 1 - Mladinska cesta L=440m</t>
  </si>
  <si>
    <t>odcep 2 - Cesta na stadion L=300m</t>
  </si>
  <si>
    <t>NEPREDVIDENA DELA (5% od skupne rek.)</t>
  </si>
  <si>
    <t>12 251</t>
  </si>
  <si>
    <t>Odstranitev zaščitne ograje</t>
  </si>
  <si>
    <t>12 343</t>
  </si>
  <si>
    <t>12 391</t>
  </si>
  <si>
    <t>Porušitev in odstranitev robnikov iz cementnega</t>
  </si>
  <si>
    <t>betona.</t>
  </si>
  <si>
    <t>Porušitev in odstranitev tlakovanega vozišča</t>
  </si>
  <si>
    <t>s stranico 13-18cm</t>
  </si>
  <si>
    <t>24 421</t>
  </si>
  <si>
    <t>Izdelava posteljice v debelini plasti 30cm</t>
  </si>
  <si>
    <t>zrnatega drobljenca iz kamnine v debelini 30cm</t>
  </si>
  <si>
    <t>31 132.1</t>
  </si>
  <si>
    <t>zrnatega drobljenca iz kamnine v debelini 25cm</t>
  </si>
  <si>
    <t>61 541</t>
  </si>
  <si>
    <t>2430 - samostojni prehod za kolesarje</t>
  </si>
  <si>
    <t xml:space="preserve">5121 - sredinska ločilna prekinjena črta 1-1-1 </t>
  </si>
  <si>
    <t xml:space="preserve">5121 - sredinska ločilna  prekinjena črta 3-3-3 </t>
  </si>
  <si>
    <t xml:space="preserve">5121-3 - ločilna  prekinjena črta 1-1-1 </t>
  </si>
  <si>
    <t>z enokomponentno belo barvo,</t>
  </si>
  <si>
    <t>62 711</t>
  </si>
  <si>
    <t>Odstranitev neveljavnih označb na vozišču z rezkanjem, širina črte 10 do 15cm</t>
  </si>
  <si>
    <t>(SIST ISO 21542)</t>
  </si>
  <si>
    <t>62 422</t>
  </si>
  <si>
    <t>Izdelava debeloslojne prečne in ostalih označb na vozišču z rdečerjavo barvo (RAL 3011) z vmešanimi drobci/kroglicami stekla, vključno 200 g/m2 dodatnega posipa z drobci stekla, strojno, debelina plasti 3mm, širina črte 20-30cm</t>
  </si>
  <si>
    <t>62 426</t>
  </si>
  <si>
    <t>Izdelava debeloslojne prečne in ostalih označb na vozišču z rdečerjavo barvo (RAL 3001) z vmešanimi drobci/kroglicami stekla, vključno 200 g/m2 dodatnega posipa z drobci stekla, strojno, debelina plasti 3mm, posamezna površina označbe 0,6 do 1,0m2</t>
  </si>
  <si>
    <t>5609 - kolesarski pas</t>
  </si>
  <si>
    <t>62  428</t>
  </si>
  <si>
    <t>5461 - smer vožnje naravnost</t>
  </si>
  <si>
    <t>5462 - smer vožnje v levo</t>
  </si>
  <si>
    <t>5464 - smer vožnje naravnost in levo</t>
  </si>
  <si>
    <t>5466 - smer vožnje levo in desno</t>
  </si>
  <si>
    <t>Izdelava debeloslojne prečne in ostalih označb na vozišču z rdečerjavo barvo (RAL 3001, 3011) z vmešanimi drobci/kroglicami stekla, vključno 200 g/m2 dodatnega posipa z drobci stekla, strojno, debelina plasti 3mm, posamezna površina označbe nad 1,5 m2</t>
  </si>
  <si>
    <t>5232-1 - prehod za kolesarje</t>
  </si>
  <si>
    <t>5232-2 - prehod za kolesarje</t>
  </si>
  <si>
    <t>barvno označena površina (pas) za kolesarje</t>
  </si>
  <si>
    <t>12 321</t>
  </si>
  <si>
    <t>debelini do 5 cm (pločniki)</t>
  </si>
  <si>
    <t>12 342</t>
  </si>
  <si>
    <t>s stranico 9-12cm</t>
  </si>
  <si>
    <t>12 372</t>
  </si>
  <si>
    <t>Rezkanje in odvoz asfaltne krovne palsti v debelini 4-7cm</t>
  </si>
  <si>
    <t>12 383</t>
  </si>
  <si>
    <t xml:space="preserve"> debele 11 do 15 cm (po celotni debelini)</t>
  </si>
  <si>
    <t>12 498</t>
  </si>
  <si>
    <t>Porušitev in odstranitev cestnih požiralnikov</t>
  </si>
  <si>
    <t>31 132</t>
  </si>
  <si>
    <t>31 132.2</t>
  </si>
  <si>
    <t>RA 3, velikosti 600 x 600mm</t>
  </si>
  <si>
    <t>lokalne sanacije cca 10% od celotne površine</t>
  </si>
  <si>
    <t>2432-1 - prehod za pešce in kolesarje</t>
  </si>
  <si>
    <t>5231 - prehod za pešce</t>
  </si>
  <si>
    <t>44 332</t>
  </si>
  <si>
    <t xml:space="preserve">Izdelava jaška iz polietilena, krožnega prereza </t>
  </si>
  <si>
    <t>s premerom 50 cm, globokega 1,0 do 1,5 m</t>
  </si>
  <si>
    <t>(CP_cestni požiralnik  H=1,5m)</t>
  </si>
  <si>
    <t>44 845</t>
  </si>
  <si>
    <t>Dobava in vgraditev rešetke iz duktilne litine</t>
  </si>
  <si>
    <t>z nosilnostjo 250 kN s prerezom 400/400 mm</t>
  </si>
  <si>
    <t>(LTŽ mreža za CP)</t>
  </si>
  <si>
    <r>
      <t xml:space="preserve"> vključno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posipa z drobci / kroglicami </t>
    </r>
  </si>
  <si>
    <t>62 166</t>
  </si>
  <si>
    <t>na vozišču z enokomponentno belo barvo,</t>
  </si>
  <si>
    <r>
      <t xml:space="preserve">stekla, strojno, debelina plasti suhe snovi 250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m, </t>
    </r>
  </si>
  <si>
    <t xml:space="preserve">površina označbe od 0,6-1,0m2 </t>
  </si>
  <si>
    <t>5604-odstop prednosti - opozorilni trikotnik</t>
  </si>
  <si>
    <t>A)</t>
  </si>
  <si>
    <t>B)</t>
  </si>
  <si>
    <t>C)</t>
  </si>
  <si>
    <t>a) opravičeni stroški - kolesarski pas</t>
  </si>
  <si>
    <t>REKAPITULACIJA - Cesta na stadion (delitev na opravičene in neopravičene stroške)</t>
  </si>
  <si>
    <t>b) neopravičeni stroški - rekonstrukcija vozišča</t>
  </si>
  <si>
    <t xml:space="preserve">B) SKUPAJ neopravičeni stroški </t>
  </si>
  <si>
    <t>a) SKUPAJ opravičeni stroški</t>
  </si>
  <si>
    <t>SKUPAJ PREDDELA - a) opravičeni stroški</t>
  </si>
  <si>
    <t>SKUPAJ PREDDELA - b) neopravičeni stroški</t>
  </si>
  <si>
    <t xml:space="preserve">a) </t>
  </si>
  <si>
    <t>SKUPAJ ZEMELJSKA DELA - a) opravičeni stroški</t>
  </si>
  <si>
    <t>SKUPAJ ZEMELJSKA DELA - b) neopravičeni stroški</t>
  </si>
  <si>
    <t>SKUPAJ VOZIŠČNE KONSTRUKCIJE - a) opravičeni stroški</t>
  </si>
  <si>
    <t>SKUPAJ VOZIŠČNE KONSTRUKCIJE - b) neopravičeni stroški</t>
  </si>
  <si>
    <t>SKUPAJ ODVODNJAVANJE - a) opravičeni stroški</t>
  </si>
  <si>
    <t>SKUPAJ ODVODNJAVANJE - b) neopravičeni stroški</t>
  </si>
  <si>
    <t>SKUPAJ OPREMA - a) opravičeni stroški</t>
  </si>
  <si>
    <t>SKUPAJ OPREMA - b) neopravičeni stroški</t>
  </si>
  <si>
    <t>/</t>
  </si>
  <si>
    <t>SKUPAJ TUJE STORITVE - a) opravičeni stroški</t>
  </si>
  <si>
    <t>SKUPAJ TUJE STORITVE - b) neopravičeni stroški</t>
  </si>
  <si>
    <t>REKAPITULACIJA - Mladinska cesta (delitev na opravičene in neopravičene stroške)</t>
  </si>
  <si>
    <t xml:space="preserve">b) SKUPAJ neopravičeni stroški </t>
  </si>
  <si>
    <t>drobljenca AC 22 base B 70/100 A3 v deb.8 cm</t>
  </si>
  <si>
    <t>betona AC 8 surf B70/100 A3 v deb. 4 cm</t>
  </si>
  <si>
    <t>62 02D</t>
  </si>
  <si>
    <t>Dobava in vgradnja konfina</t>
  </si>
  <si>
    <t>61 612</t>
  </si>
  <si>
    <t xml:space="preserve">pločevine, znak z odsevno </t>
  </si>
  <si>
    <t>folijo 1. vrste, premera 600 mm</t>
  </si>
  <si>
    <t>2207-2</t>
  </si>
  <si>
    <t>Kolesarske poti v Gornji Radgoni</t>
  </si>
  <si>
    <t>Dobava in vgradnja: opozorilna taktilna plošča 30/30/8, bela, stiki zaliti s trajnoelastično zmesjo</t>
  </si>
  <si>
    <t>REKAPITULACIJA - Mladinska cesta  L=440m (FAZA I)</t>
  </si>
  <si>
    <t>REKAPITULACIJA - Cesta na stadion L=300 m (FAZA I)</t>
  </si>
  <si>
    <t>SKUPAJ FAZA 1 (brez DDV)</t>
  </si>
  <si>
    <t>SKUPAJ FAZA 1 (z DDV)</t>
  </si>
  <si>
    <t>POPISI DEL</t>
  </si>
  <si>
    <t>1. FAZA odcep 1 in odcep 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</si>
</sst>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_-* #,##0.00\ [$€-424]_-;\-* #,##0.00\ [$€-424]_-;_-* &quot;-&quot;??\ [$€-424]_-;_-@_-"/>
    <numFmt numFmtId="179" formatCode="_-* #,##0.00\ [$€-1]_-;\-* #,##0.00\ [$€-1]_-;_-* &quot;-&quot;??\ [$€-1]_-;_-@_-"/>
    <numFmt numFmtId="180" formatCode="#,##0.00\ &quot;€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Tahoma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1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22" borderId="0" applyNumberFormat="0" applyBorder="0" applyAlignment="0" applyProtection="0"/>
    <xf numFmtId="2" fontId="0" fillId="0" borderId="0">
      <alignment horizontal="right"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left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4" fontId="1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0" fillId="10" borderId="0" xfId="0" applyFont="1" applyFill="1" applyAlignment="1">
      <alignment/>
    </xf>
    <xf numFmtId="0" fontId="7" fillId="10" borderId="0" xfId="0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left"/>
      <protection/>
    </xf>
    <xf numFmtId="49" fontId="0" fillId="0" borderId="0" xfId="43" applyNumberFormat="1" applyFont="1" applyBorder="1" applyAlignment="1" applyProtection="1">
      <alignment horizontal="left"/>
      <protection/>
    </xf>
    <xf numFmtId="4" fontId="0" fillId="0" borderId="0" xfId="43" applyNumberFormat="1" applyFont="1" applyBorder="1" applyProtection="1">
      <alignment/>
      <protection/>
    </xf>
    <xf numFmtId="49" fontId="0" fillId="0" borderId="0" xfId="43" applyNumberFormat="1" applyFont="1" applyBorder="1" applyAlignment="1" applyProtection="1">
      <alignment horizontal="right"/>
      <protection/>
    </xf>
    <xf numFmtId="4" fontId="0" fillId="0" borderId="0" xfId="43" applyNumberFormat="1" applyFont="1" applyBorder="1" applyProtection="1">
      <alignment/>
      <protection locked="0"/>
    </xf>
    <xf numFmtId="49" fontId="0" fillId="0" borderId="0" xfId="43" applyNumberFormat="1" applyFont="1" applyBorder="1" applyAlignment="1" applyProtection="1">
      <alignment horizontal="center"/>
      <protection/>
    </xf>
    <xf numFmtId="0" fontId="0" fillId="0" borderId="0" xfId="43" applyFont="1">
      <alignment/>
      <protection/>
    </xf>
    <xf numFmtId="4" fontId="0" fillId="0" borderId="0" xfId="43" applyNumberFormat="1" applyFont="1" applyFill="1" applyBorder="1" applyProtection="1">
      <alignment/>
      <protection/>
    </xf>
    <xf numFmtId="0" fontId="5" fillId="0" borderId="0" xfId="45" applyFont="1">
      <alignment/>
      <protection/>
    </xf>
    <xf numFmtId="0" fontId="1" fillId="0" borderId="0" xfId="0" applyFont="1" applyFill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5" fontId="0" fillId="0" borderId="0" xfId="43" applyNumberFormat="1" applyFont="1" applyBorder="1" applyProtection="1">
      <alignment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 horizontal="right"/>
      <protection/>
    </xf>
    <xf numFmtId="165" fontId="0" fillId="0" borderId="0" xfId="0" applyNumberFormat="1" applyAlignment="1">
      <alignment horizontal="center"/>
    </xf>
    <xf numFmtId="165" fontId="0" fillId="0" borderId="13" xfId="0" applyNumberFormat="1" applyFont="1" applyBorder="1" applyAlignment="1" applyProtection="1">
      <alignment horizontal="center"/>
      <protection/>
    </xf>
    <xf numFmtId="165" fontId="0" fillId="0" borderId="0" xfId="43" applyNumberFormat="1" applyFont="1">
      <alignment/>
      <protection/>
    </xf>
    <xf numFmtId="165" fontId="0" fillId="0" borderId="14" xfId="0" applyNumberFormat="1" applyFont="1" applyBorder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30" fillId="0" borderId="0" xfId="0" applyFont="1" applyFill="1" applyBorder="1" applyAlignment="1">
      <alignment wrapText="1"/>
    </xf>
    <xf numFmtId="49" fontId="0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4" fontId="0" fillId="0" borderId="0" xfId="43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49" fontId="5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Border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2" borderId="12" xfId="0" applyNumberFormat="1" applyFont="1" applyFill="1" applyBorder="1" applyAlignment="1" applyProtection="1">
      <alignment horizontal="left"/>
      <protection/>
    </xf>
    <xf numFmtId="49" fontId="1" fillId="2" borderId="11" xfId="0" applyNumberFormat="1" applyFont="1" applyFill="1" applyBorder="1" applyAlignment="1" applyProtection="1">
      <alignment horizontal="left"/>
      <protection/>
    </xf>
    <xf numFmtId="4" fontId="1" fillId="2" borderId="11" xfId="0" applyNumberFormat="1" applyFont="1" applyFill="1" applyBorder="1" applyAlignment="1" applyProtection="1">
      <alignment/>
      <protection/>
    </xf>
    <xf numFmtId="165" fontId="1" fillId="2" borderId="13" xfId="0" applyNumberFormat="1" applyFont="1" applyFill="1" applyBorder="1" applyAlignment="1" applyProtection="1">
      <alignment horizontal="center"/>
      <protection/>
    </xf>
    <xf numFmtId="49" fontId="1" fillId="3" borderId="12" xfId="0" applyNumberFormat="1" applyFont="1" applyFill="1" applyBorder="1" applyAlignment="1" applyProtection="1">
      <alignment horizontal="left"/>
      <protection/>
    </xf>
    <xf numFmtId="49" fontId="1" fillId="3" borderId="11" xfId="0" applyNumberFormat="1" applyFont="1" applyFill="1" applyBorder="1" applyAlignment="1" applyProtection="1">
      <alignment horizontal="left"/>
      <protection/>
    </xf>
    <xf numFmtId="4" fontId="1" fillId="3" borderId="11" xfId="0" applyNumberFormat="1" applyFont="1" applyFill="1" applyBorder="1" applyAlignment="1" applyProtection="1">
      <alignment/>
      <protection/>
    </xf>
    <xf numFmtId="165" fontId="1" fillId="3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43" applyNumberFormat="1" applyFont="1" applyFill="1" applyBorder="1" applyAlignment="1" applyProtection="1">
      <alignment horizontal="center"/>
      <protection locked="0"/>
    </xf>
    <xf numFmtId="4" fontId="0" fillId="34" borderId="0" xfId="43" applyNumberFormat="1" applyFont="1" applyFill="1" applyBorder="1" applyProtection="1">
      <alignment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left"/>
    </xf>
    <xf numFmtId="4" fontId="0" fillId="34" borderId="0" xfId="0" applyNumberFormat="1" applyFont="1" applyFill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49" fontId="0" fillId="0" borderId="12" xfId="0" applyNumberFormat="1" applyFont="1" applyBorder="1" applyAlignment="1" applyProtection="1">
      <alignment horizontal="left"/>
      <protection/>
    </xf>
    <xf numFmtId="49" fontId="51" fillId="0" borderId="0" xfId="0" applyNumberFormat="1" applyFont="1" applyBorder="1" applyAlignment="1" applyProtection="1">
      <alignment horizontal="left"/>
      <protection/>
    </xf>
    <xf numFmtId="49" fontId="51" fillId="0" borderId="0" xfId="0" applyNumberFormat="1" applyFont="1" applyBorder="1" applyAlignment="1" applyProtection="1">
      <alignment horizontal="center"/>
      <protection/>
    </xf>
    <xf numFmtId="4" fontId="51" fillId="0" borderId="0" xfId="0" applyNumberFormat="1" applyFont="1" applyBorder="1" applyAlignment="1" applyProtection="1">
      <alignment horizontal="center"/>
      <protection/>
    </xf>
    <xf numFmtId="4" fontId="51" fillId="34" borderId="0" xfId="0" applyNumberFormat="1" applyFont="1" applyFill="1" applyBorder="1" applyAlignment="1" applyProtection="1">
      <alignment horizontal="center"/>
      <protection locked="0"/>
    </xf>
    <xf numFmtId="165" fontId="51" fillId="0" borderId="0" xfId="0" applyNumberFormat="1" applyFont="1" applyBorder="1" applyAlignment="1" applyProtection="1">
      <alignment horizontal="center"/>
      <protection/>
    </xf>
    <xf numFmtId="49" fontId="51" fillId="0" borderId="12" xfId="0" applyNumberFormat="1" applyFont="1" applyBorder="1" applyAlignment="1" applyProtection="1">
      <alignment horizontal="left"/>
      <protection/>
    </xf>
    <xf numFmtId="49" fontId="51" fillId="0" borderId="11" xfId="0" applyNumberFormat="1" applyFont="1" applyBorder="1" applyAlignment="1" applyProtection="1">
      <alignment horizontal="left"/>
      <protection/>
    </xf>
    <xf numFmtId="4" fontId="51" fillId="0" borderId="11" xfId="0" applyNumberFormat="1" applyFont="1" applyBorder="1" applyAlignment="1" applyProtection="1">
      <alignment/>
      <protection/>
    </xf>
    <xf numFmtId="4" fontId="51" fillId="0" borderId="11" xfId="0" applyNumberFormat="1" applyFont="1" applyBorder="1" applyAlignment="1" applyProtection="1">
      <alignment/>
      <protection locked="0"/>
    </xf>
    <xf numFmtId="165" fontId="51" fillId="0" borderId="13" xfId="0" applyNumberFormat="1" applyFont="1" applyBorder="1" applyAlignment="1" applyProtection="1">
      <alignment horizontal="right"/>
      <protection/>
    </xf>
    <xf numFmtId="2" fontId="51" fillId="0" borderId="0" xfId="0" applyNumberFormat="1" applyFont="1" applyBorder="1" applyAlignment="1" applyProtection="1">
      <alignment horizontal="left"/>
      <protection/>
    </xf>
    <xf numFmtId="49" fontId="52" fillId="0" borderId="16" xfId="0" applyNumberFormat="1" applyFont="1" applyBorder="1" applyAlignment="1" applyProtection="1">
      <alignment horizontal="left"/>
      <protection/>
    </xf>
    <xf numFmtId="4" fontId="51" fillId="0" borderId="0" xfId="0" applyNumberFormat="1" applyFont="1" applyBorder="1" applyAlignment="1" applyProtection="1">
      <alignment/>
      <protection/>
    </xf>
    <xf numFmtId="4" fontId="51" fillId="0" borderId="0" xfId="0" applyNumberFormat="1" applyFont="1" applyBorder="1" applyAlignment="1" applyProtection="1">
      <alignment/>
      <protection locked="0"/>
    </xf>
    <xf numFmtId="2" fontId="51" fillId="0" borderId="0" xfId="0" applyNumberFormat="1" applyFont="1" applyAlignment="1" quotePrefix="1">
      <alignment/>
    </xf>
    <xf numFmtId="4" fontId="51" fillId="0" borderId="0" xfId="0" applyNumberFormat="1" applyFont="1" applyFill="1" applyBorder="1" applyAlignment="1" applyProtection="1">
      <alignment horizontal="center"/>
      <protection/>
    </xf>
    <xf numFmtId="49" fontId="51" fillId="0" borderId="11" xfId="0" applyNumberFormat="1" applyFont="1" applyBorder="1" applyAlignment="1" applyProtection="1">
      <alignment horizontal="center"/>
      <protection/>
    </xf>
    <xf numFmtId="4" fontId="51" fillId="0" borderId="11" xfId="0" applyNumberFormat="1" applyFont="1" applyBorder="1" applyAlignment="1" applyProtection="1">
      <alignment horizontal="center"/>
      <protection/>
    </xf>
    <xf numFmtId="4" fontId="51" fillId="0" borderId="11" xfId="0" applyNumberFormat="1" applyFont="1" applyBorder="1" applyAlignment="1" applyProtection="1">
      <alignment horizontal="center"/>
      <protection locked="0"/>
    </xf>
    <xf numFmtId="165" fontId="51" fillId="0" borderId="13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49" fontId="51" fillId="0" borderId="0" xfId="43" applyNumberFormat="1" applyFont="1" applyBorder="1" applyAlignment="1" applyProtection="1">
      <alignment horizontal="center"/>
      <protection/>
    </xf>
    <xf numFmtId="4" fontId="51" fillId="0" borderId="0" xfId="43" applyNumberFormat="1" applyFont="1" applyFill="1" applyBorder="1" applyAlignment="1" applyProtection="1">
      <alignment horizontal="center"/>
      <protection/>
    </xf>
    <xf numFmtId="4" fontId="51" fillId="34" borderId="0" xfId="43" applyNumberFormat="1" applyFont="1" applyFill="1" applyBorder="1" applyAlignment="1" applyProtection="1">
      <alignment horizontal="center"/>
      <protection locked="0"/>
    </xf>
    <xf numFmtId="49" fontId="52" fillId="0" borderId="11" xfId="0" applyNumberFormat="1" applyFont="1" applyBorder="1" applyAlignment="1" applyProtection="1">
      <alignment horizontal="left"/>
      <protection/>
    </xf>
    <xf numFmtId="4" fontId="52" fillId="0" borderId="11" xfId="0" applyNumberFormat="1" applyFont="1" applyBorder="1" applyAlignment="1" applyProtection="1">
      <alignment/>
      <protection/>
    </xf>
    <xf numFmtId="4" fontId="52" fillId="0" borderId="11" xfId="0" applyNumberFormat="1" applyFont="1" applyBorder="1" applyAlignment="1" applyProtection="1">
      <alignment/>
      <protection locked="0"/>
    </xf>
    <xf numFmtId="165" fontId="51" fillId="0" borderId="14" xfId="0" applyNumberFormat="1" applyFont="1" applyBorder="1" applyAlignment="1" applyProtection="1">
      <alignment horizontal="right"/>
      <protection/>
    </xf>
    <xf numFmtId="165" fontId="52" fillId="0" borderId="17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/>
    </xf>
    <xf numFmtId="49" fontId="1" fillId="0" borderId="0" xfId="42" applyNumberFormat="1" applyFont="1" applyBorder="1" applyAlignment="1" applyProtection="1">
      <alignment horizontal="left"/>
      <protection/>
    </xf>
    <xf numFmtId="4" fontId="0" fillId="0" borderId="0" xfId="42" applyNumberFormat="1" applyFont="1" applyBorder="1" applyProtection="1">
      <alignment/>
      <protection/>
    </xf>
    <xf numFmtId="2" fontId="0" fillId="0" borderId="0" xfId="42" applyNumberFormat="1" applyFont="1" applyBorder="1" applyAlignment="1" applyProtection="1">
      <alignment horizontal="right"/>
      <protection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urrency 3" xfId="33"/>
    <cellStyle name="Dob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3" xfId="43"/>
    <cellStyle name="Navadno 3 2" xfId="44"/>
    <cellStyle name="Navadno 4" xfId="45"/>
    <cellStyle name="Nevtralno" xfId="46"/>
    <cellStyle name="Normal_Pn474_08_tabga_ZPIZ_po_vl_vid ip_kp 2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D1">
      <selection activeCell="E11" sqref="E11"/>
    </sheetView>
  </sheetViews>
  <sheetFormatPr defaultColWidth="9.140625" defaultRowHeight="12.75"/>
  <cols>
    <col min="3" max="3" width="32.140625" style="0" customWidth="1"/>
    <col min="4" max="4" width="9.421875" style="0" customWidth="1"/>
    <col min="5" max="5" width="11.8515625" style="0" customWidth="1"/>
    <col min="6" max="6" width="17.8515625" style="0" customWidth="1"/>
    <col min="7" max="7" width="9.14062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6" ht="15.75">
      <c r="A3" s="46"/>
      <c r="B3" s="47" t="s">
        <v>251</v>
      </c>
      <c r="C3" s="47"/>
      <c r="D3" s="47"/>
      <c r="E3" s="47"/>
      <c r="F3" s="47"/>
    </row>
    <row r="4" spans="1:6" ht="12.75">
      <c r="A4" s="2"/>
      <c r="B4" s="1"/>
      <c r="C4" s="1"/>
      <c r="D4" s="1"/>
      <c r="E4" s="1"/>
      <c r="F4" s="1"/>
    </row>
    <row r="5" spans="2:6" ht="12.75">
      <c r="B5" s="41" t="s">
        <v>98</v>
      </c>
      <c r="C5" s="1" t="s">
        <v>245</v>
      </c>
      <c r="D5" s="1"/>
      <c r="E5" s="1"/>
      <c r="F5" s="1"/>
    </row>
    <row r="6" spans="2:6" ht="12.75">
      <c r="B6" s="41"/>
      <c r="C6" s="1"/>
      <c r="D6" s="1"/>
      <c r="E6" s="1"/>
      <c r="F6" s="1"/>
    </row>
    <row r="7" spans="2:6" ht="12.75">
      <c r="B7" s="41"/>
      <c r="C7" s="1"/>
      <c r="D7" s="1"/>
      <c r="E7" s="1"/>
      <c r="F7" s="1"/>
    </row>
    <row r="8" spans="2:6" ht="12.75">
      <c r="B8" s="41" t="s">
        <v>99</v>
      </c>
      <c r="C8" s="1" t="s">
        <v>138</v>
      </c>
      <c r="D8" s="1"/>
      <c r="E8" s="1"/>
      <c r="F8" s="1"/>
    </row>
    <row r="9" spans="2:6" ht="12.75">
      <c r="B9" s="2"/>
      <c r="C9" s="1" t="s">
        <v>140</v>
      </c>
      <c r="D9" s="1"/>
      <c r="E9" s="1"/>
      <c r="F9" s="1"/>
    </row>
    <row r="10" spans="2:6" ht="12.75">
      <c r="B10" s="2"/>
      <c r="C10" s="1"/>
      <c r="D10" s="1"/>
      <c r="E10" s="1"/>
      <c r="F10" s="1"/>
    </row>
    <row r="11" spans="2:6" ht="12.75">
      <c r="B11" s="41" t="s">
        <v>120</v>
      </c>
      <c r="C11" s="42" t="s">
        <v>141</v>
      </c>
      <c r="D11" s="1"/>
      <c r="E11" s="1"/>
      <c r="F11" s="1"/>
    </row>
    <row r="12" spans="1:6" ht="12.75">
      <c r="A12" s="41"/>
      <c r="B12" s="1"/>
      <c r="C12" s="1"/>
      <c r="D12" s="1"/>
      <c r="E12" s="1"/>
      <c r="F12" s="1"/>
    </row>
    <row r="13" spans="1:6" ht="12.75">
      <c r="A13" s="41"/>
      <c r="B13" s="1"/>
      <c r="C13" s="1"/>
      <c r="D13" s="1"/>
      <c r="E13" s="1"/>
      <c r="F13" s="1"/>
    </row>
    <row r="14" spans="1:6" ht="15">
      <c r="A14" s="43"/>
      <c r="B14" s="48" t="s">
        <v>121</v>
      </c>
      <c r="C14" s="44"/>
      <c r="D14" s="45"/>
      <c r="E14" s="45"/>
      <c r="F14" s="45"/>
    </row>
    <row r="15" spans="1:6" ht="12.75">
      <c r="A15" s="3"/>
      <c r="B15" s="8"/>
      <c r="C15" s="9"/>
      <c r="D15" s="10"/>
      <c r="E15" s="10"/>
      <c r="F15" s="58"/>
    </row>
    <row r="16" spans="1:5" ht="12.75">
      <c r="A16" s="167"/>
      <c r="B16" s="165" t="s">
        <v>252</v>
      </c>
      <c r="C16" s="165"/>
      <c r="D16" s="166"/>
      <c r="E16" s="12"/>
    </row>
    <row r="17" spans="1:5" ht="12.75">
      <c r="A17" s="167"/>
      <c r="B17" s="165"/>
      <c r="C17" s="165"/>
      <c r="D17" s="166"/>
      <c r="E17" s="12"/>
    </row>
    <row r="18" spans="1:6" ht="12.75">
      <c r="A18" s="90" t="s">
        <v>213</v>
      </c>
      <c r="B18" s="89" t="s">
        <v>144</v>
      </c>
      <c r="C18" s="9"/>
      <c r="D18" s="10"/>
      <c r="E18" s="10"/>
      <c r="F18" s="59">
        <f>'odcep 1 - Mladinska cesta '!F30</f>
        <v>0</v>
      </c>
    </row>
    <row r="19" spans="1:6" ht="12.75">
      <c r="A19" s="90"/>
      <c r="B19" s="17"/>
      <c r="C19" s="9"/>
      <c r="D19" s="10"/>
      <c r="E19" s="10"/>
      <c r="F19" s="59"/>
    </row>
    <row r="20" spans="1:6" ht="12.75">
      <c r="A20" s="90" t="s">
        <v>214</v>
      </c>
      <c r="B20" s="89" t="s">
        <v>145</v>
      </c>
      <c r="C20" s="9"/>
      <c r="D20" s="10"/>
      <c r="E20" s="10"/>
      <c r="F20" s="59">
        <f>'odcep 2 - Cesta na stadion'!F27</f>
        <v>0</v>
      </c>
    </row>
    <row r="21" spans="1:6" ht="12.75">
      <c r="A21" s="90"/>
      <c r="B21" s="17"/>
      <c r="C21" s="9"/>
      <c r="D21" s="10"/>
      <c r="E21" s="10"/>
      <c r="F21" s="59"/>
    </row>
    <row r="22" spans="1:6" ht="12.75">
      <c r="A22" s="90" t="s">
        <v>215</v>
      </c>
      <c r="B22" s="89" t="s">
        <v>146</v>
      </c>
      <c r="C22" s="9"/>
      <c r="D22" s="26">
        <v>0.05</v>
      </c>
      <c r="E22" s="27">
        <f>F18+F20</f>
        <v>0</v>
      </c>
      <c r="F22" s="59">
        <f>E22*D22</f>
        <v>0</v>
      </c>
    </row>
    <row r="23" spans="1:6" ht="12.75">
      <c r="A23" s="16"/>
      <c r="B23" s="17"/>
      <c r="C23" s="9"/>
      <c r="D23" s="10"/>
      <c r="E23" s="10"/>
      <c r="F23" s="59"/>
    </row>
    <row r="24" spans="1:6" ht="13.5" thickBot="1">
      <c r="A24" s="16"/>
      <c r="B24" s="17"/>
      <c r="C24" s="9"/>
      <c r="D24" s="10"/>
      <c r="E24" s="10"/>
      <c r="F24" s="59"/>
    </row>
    <row r="25" spans="1:6" ht="13.5" thickBot="1">
      <c r="A25" s="3"/>
      <c r="B25" s="95" t="s">
        <v>249</v>
      </c>
      <c r="C25" s="96"/>
      <c r="D25" s="97"/>
      <c r="E25" s="97"/>
      <c r="F25" s="98">
        <f>F18+F20++F22</f>
        <v>0</v>
      </c>
    </row>
    <row r="26" spans="1:6" ht="12.75">
      <c r="A26" s="2"/>
      <c r="B26" s="2"/>
      <c r="C26" s="2"/>
      <c r="D26" s="2"/>
      <c r="E26" s="2"/>
      <c r="F26" s="61"/>
    </row>
    <row r="27" spans="1:6" ht="12.75">
      <c r="A27" s="3"/>
      <c r="B27" s="36" t="s">
        <v>126</v>
      </c>
      <c r="C27" s="36"/>
      <c r="D27" s="79">
        <v>0.22</v>
      </c>
      <c r="E27" s="79">
        <f>F25</f>
        <v>0</v>
      </c>
      <c r="F27" s="80">
        <f>D27*E27</f>
        <v>0</v>
      </c>
    </row>
    <row r="28" spans="1:6" ht="13.5" thickBot="1">
      <c r="A28" s="2"/>
      <c r="B28" s="1"/>
      <c r="C28" s="1"/>
      <c r="D28" s="1"/>
      <c r="E28" s="1"/>
      <c r="F28" s="63"/>
    </row>
    <row r="29" spans="1:6" ht="13.5" thickBot="1">
      <c r="A29" s="2"/>
      <c r="B29" s="91" t="s">
        <v>250</v>
      </c>
      <c r="C29" s="92"/>
      <c r="D29" s="93"/>
      <c r="E29" s="93"/>
      <c r="F29" s="94">
        <f>F25+F27</f>
        <v>0</v>
      </c>
    </row>
    <row r="30" spans="1:6" ht="12.75">
      <c r="A30" s="2"/>
      <c r="B30" s="1"/>
      <c r="C30" s="1"/>
      <c r="D30" s="1"/>
      <c r="E30" s="1"/>
      <c r="F30" s="63"/>
    </row>
    <row r="31" spans="1:6" ht="12.75">
      <c r="A31" s="167"/>
      <c r="B31" s="165"/>
      <c r="C31" s="165"/>
      <c r="D31" s="166"/>
      <c r="E31" s="1"/>
      <c r="F31" s="63"/>
    </row>
  </sheetData>
  <sheetProtection/>
  <printOptions/>
  <pageMargins left="0.6145833333333334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8"/>
  <sheetViews>
    <sheetView tabSelected="1" view="pageBreakPreview" zoomScaleSheetLayoutView="100" workbookViewId="0" topLeftCell="A1">
      <selection activeCell="E104" sqref="E104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6" ht="12.75">
      <c r="A1" s="2"/>
      <c r="C1" s="1"/>
      <c r="D1" s="1"/>
      <c r="E1" s="1"/>
      <c r="F1" s="1"/>
    </row>
    <row r="2" spans="1:6" ht="12.75">
      <c r="A2" s="2"/>
      <c r="B2" s="1"/>
      <c r="C2" s="1"/>
      <c r="D2" s="1"/>
      <c r="E2" s="1"/>
      <c r="F2" s="1"/>
    </row>
    <row r="3" spans="1:7" ht="15.75">
      <c r="A3" s="46"/>
      <c r="B3" s="47" t="s">
        <v>251</v>
      </c>
      <c r="C3" s="47"/>
      <c r="D3" s="47"/>
      <c r="E3" s="47"/>
      <c r="F3" s="47"/>
      <c r="G3" s="40"/>
    </row>
    <row r="4" spans="1:6" ht="12.75">
      <c r="A4" s="2"/>
      <c r="B4" s="1"/>
      <c r="C4" s="1"/>
      <c r="D4" s="1"/>
      <c r="E4" s="1"/>
      <c r="F4" s="1"/>
    </row>
    <row r="5" spans="2:6" ht="12.75">
      <c r="B5" s="41" t="s">
        <v>98</v>
      </c>
      <c r="C5" s="1" t="s">
        <v>245</v>
      </c>
      <c r="D5" s="1"/>
      <c r="E5" s="1"/>
      <c r="F5" s="1"/>
    </row>
    <row r="6" spans="2:6" ht="12.75">
      <c r="B6" s="41"/>
      <c r="C6" s="1"/>
      <c r="D6" s="1"/>
      <c r="E6" s="1"/>
      <c r="F6" s="1"/>
    </row>
    <row r="7" spans="2:6" ht="12.75">
      <c r="B7" s="41"/>
      <c r="C7" s="1"/>
      <c r="D7" s="1"/>
      <c r="E7" s="1"/>
      <c r="F7" s="1"/>
    </row>
    <row r="8" spans="2:6" ht="12.75">
      <c r="B8" s="41" t="s">
        <v>99</v>
      </c>
      <c r="C8" s="1" t="s">
        <v>138</v>
      </c>
      <c r="D8" s="1"/>
      <c r="E8" s="1"/>
      <c r="F8" s="1"/>
    </row>
    <row r="9" spans="2:6" ht="12.75">
      <c r="B9" s="2"/>
      <c r="C9" s="1" t="s">
        <v>140</v>
      </c>
      <c r="D9" s="1"/>
      <c r="E9" s="1"/>
      <c r="F9" s="1"/>
    </row>
    <row r="10" spans="2:6" ht="12.75">
      <c r="B10" s="2"/>
      <c r="C10" s="1"/>
      <c r="D10" s="1"/>
      <c r="E10" s="1"/>
      <c r="F10" s="1"/>
    </row>
    <row r="11" spans="2:6" ht="12.75">
      <c r="B11" s="41" t="s">
        <v>101</v>
      </c>
      <c r="C11" s="57" t="s">
        <v>139</v>
      </c>
      <c r="D11" s="57"/>
      <c r="E11" s="57"/>
      <c r="F11" s="57"/>
    </row>
    <row r="12" spans="2:6" ht="12.75">
      <c r="B12" s="41"/>
      <c r="C12" s="1"/>
      <c r="D12" s="1"/>
      <c r="E12" s="1"/>
      <c r="F12" s="1"/>
    </row>
    <row r="13" spans="2:6" ht="12.75">
      <c r="B13" s="41" t="s">
        <v>100</v>
      </c>
      <c r="C13" s="42" t="s">
        <v>141</v>
      </c>
      <c r="D13" s="1"/>
      <c r="E13" s="1"/>
      <c r="F13" s="1"/>
    </row>
    <row r="14" spans="1:6" ht="12.75">
      <c r="A14" s="41"/>
      <c r="B14" s="1"/>
      <c r="C14" s="1"/>
      <c r="D14" s="1"/>
      <c r="E14" s="1"/>
      <c r="F14" s="1"/>
    </row>
    <row r="15" spans="1:6" ht="12.75">
      <c r="A15" s="41"/>
      <c r="B15" s="1"/>
      <c r="C15" s="1"/>
      <c r="D15" s="1"/>
      <c r="E15" s="1"/>
      <c r="F15" s="1"/>
    </row>
    <row r="16" spans="1:6" ht="15">
      <c r="A16" s="43"/>
      <c r="B16" s="48" t="s">
        <v>247</v>
      </c>
      <c r="C16" s="44"/>
      <c r="D16" s="45"/>
      <c r="E16" s="45"/>
      <c r="F16" s="45"/>
    </row>
    <row r="17" spans="1:6" ht="12.75">
      <c r="A17" s="3"/>
      <c r="B17" s="8"/>
      <c r="C17" s="9"/>
      <c r="D17" s="10"/>
      <c r="E17" s="10"/>
      <c r="F17" s="58"/>
    </row>
    <row r="18" spans="1:6" ht="12.75">
      <c r="A18" s="16"/>
      <c r="B18" s="9" t="s">
        <v>8</v>
      </c>
      <c r="C18" s="9"/>
      <c r="D18" s="10"/>
      <c r="E18" s="12"/>
      <c r="F18" s="59">
        <f>F106+F107</f>
        <v>0</v>
      </c>
    </row>
    <row r="19" spans="1:6" ht="12.75">
      <c r="A19" s="16"/>
      <c r="B19" s="17"/>
      <c r="C19" s="9"/>
      <c r="D19" s="10"/>
      <c r="E19" s="10"/>
      <c r="F19" s="59"/>
    </row>
    <row r="20" spans="1:6" ht="12.75">
      <c r="A20" s="16"/>
      <c r="B20" s="9" t="s">
        <v>9</v>
      </c>
      <c r="C20" s="9"/>
      <c r="D20" s="10"/>
      <c r="E20" s="12"/>
      <c r="F20" s="59">
        <f>F140+F141</f>
        <v>0</v>
      </c>
    </row>
    <row r="21" spans="1:6" ht="12.75">
      <c r="A21" s="16"/>
      <c r="B21" s="17"/>
      <c r="C21" s="9"/>
      <c r="D21" s="10"/>
      <c r="E21" s="10"/>
      <c r="F21" s="59"/>
    </row>
    <row r="22" spans="1:6" ht="12.75">
      <c r="A22" s="16"/>
      <c r="B22" s="9" t="s">
        <v>15</v>
      </c>
      <c r="C22" s="9"/>
      <c r="D22" s="10"/>
      <c r="E22" s="12"/>
      <c r="F22" s="59">
        <f>F216+F217</f>
        <v>0</v>
      </c>
    </row>
    <row r="23" spans="1:6" ht="12.75">
      <c r="A23" s="16"/>
      <c r="B23" s="17"/>
      <c r="C23" s="9"/>
      <c r="D23" s="10"/>
      <c r="E23" s="10"/>
      <c r="F23" s="59"/>
    </row>
    <row r="24" spans="1:6" ht="12.75">
      <c r="A24" s="16"/>
      <c r="B24" s="9" t="s">
        <v>18</v>
      </c>
      <c r="C24" s="9"/>
      <c r="D24" s="10"/>
      <c r="E24" s="12"/>
      <c r="F24" s="59">
        <f>F235</f>
        <v>0</v>
      </c>
    </row>
    <row r="25" spans="1:6" ht="12.75">
      <c r="A25" s="16"/>
      <c r="B25" s="9"/>
      <c r="C25" s="9"/>
      <c r="D25" s="10"/>
      <c r="E25" s="12"/>
      <c r="F25" s="59"/>
    </row>
    <row r="26" spans="1:6" ht="12.75">
      <c r="A26" s="16"/>
      <c r="B26" s="9" t="s">
        <v>19</v>
      </c>
      <c r="C26" s="9"/>
      <c r="D26" s="10"/>
      <c r="E26" s="12"/>
      <c r="F26" s="59">
        <f>F335</f>
        <v>0</v>
      </c>
    </row>
    <row r="27" spans="1:6" ht="12.75">
      <c r="A27" s="16"/>
      <c r="B27" s="9"/>
      <c r="C27" s="9"/>
      <c r="D27" s="10"/>
      <c r="E27" s="12"/>
      <c r="F27" s="59"/>
    </row>
    <row r="28" spans="1:6" ht="12.75">
      <c r="A28" s="16"/>
      <c r="B28" s="2" t="s">
        <v>103</v>
      </c>
      <c r="C28" s="9"/>
      <c r="D28" s="10"/>
      <c r="E28" s="12"/>
      <c r="F28" s="59">
        <f>F346</f>
        <v>0</v>
      </c>
    </row>
    <row r="29" spans="1:6" ht="13.5" thickBot="1">
      <c r="A29" s="16"/>
      <c r="B29" s="17"/>
      <c r="C29" s="9"/>
      <c r="D29" s="10"/>
      <c r="E29" s="10"/>
      <c r="F29" s="59"/>
    </row>
    <row r="30" spans="1:6" ht="13.5" thickBot="1">
      <c r="A30" s="3"/>
      <c r="B30" s="18" t="s">
        <v>142</v>
      </c>
      <c r="C30" s="19"/>
      <c r="D30" s="20"/>
      <c r="E30" s="20"/>
      <c r="F30" s="60">
        <f>SUM(F18:F29)</f>
        <v>0</v>
      </c>
    </row>
    <row r="31" spans="1:6" ht="12.75">
      <c r="A31" s="2"/>
      <c r="B31" s="2"/>
      <c r="C31" s="2"/>
      <c r="D31" s="2"/>
      <c r="E31" s="2"/>
      <c r="F31" s="61"/>
    </row>
    <row r="32" spans="1:6" ht="12.75">
      <c r="A32" s="2"/>
      <c r="B32" s="2"/>
      <c r="C32" s="2"/>
      <c r="D32" s="2"/>
      <c r="E32" s="2"/>
      <c r="F32" s="61"/>
    </row>
    <row r="33" spans="1:6" ht="15">
      <c r="A33" s="43"/>
      <c r="B33" s="48" t="s">
        <v>235</v>
      </c>
      <c r="C33" s="44"/>
      <c r="D33" s="45"/>
      <c r="E33" s="45"/>
      <c r="F33" s="45"/>
    </row>
    <row r="34" spans="1:6" ht="12.75">
      <c r="A34" s="3"/>
      <c r="B34" s="8"/>
      <c r="C34" s="9"/>
      <c r="D34" s="10"/>
      <c r="E34" s="10"/>
      <c r="F34" s="58"/>
    </row>
    <row r="35" spans="1:6" ht="12.75">
      <c r="A35" s="16"/>
      <c r="B35" s="8" t="s">
        <v>8</v>
      </c>
      <c r="C35" s="9"/>
      <c r="D35" s="10"/>
      <c r="E35" s="12"/>
      <c r="F35" s="59"/>
    </row>
    <row r="36" spans="1:6" ht="12.75">
      <c r="A36" s="16"/>
      <c r="B36" s="78" t="s">
        <v>216</v>
      </c>
      <c r="C36" s="9"/>
      <c r="D36" s="10"/>
      <c r="E36" s="12"/>
      <c r="F36" s="59">
        <f>F106</f>
        <v>0</v>
      </c>
    </row>
    <row r="37" spans="1:6" ht="12.75">
      <c r="A37" s="16"/>
      <c r="B37" s="128" t="s">
        <v>218</v>
      </c>
      <c r="C37" s="9"/>
      <c r="D37" s="10"/>
      <c r="E37" s="10"/>
      <c r="F37" s="122">
        <f>F107</f>
        <v>0</v>
      </c>
    </row>
    <row r="38" spans="1:6" ht="12.75">
      <c r="A38" s="16"/>
      <c r="B38" s="8" t="s">
        <v>9</v>
      </c>
      <c r="C38" s="9"/>
      <c r="D38" s="10"/>
      <c r="E38" s="12"/>
      <c r="F38" s="59"/>
    </row>
    <row r="39" spans="1:6" ht="12.75">
      <c r="A39" s="16"/>
      <c r="B39" s="78" t="s">
        <v>216</v>
      </c>
      <c r="C39" s="9"/>
      <c r="D39" s="10"/>
      <c r="E39" s="12"/>
      <c r="F39" s="59">
        <f>F140</f>
        <v>0</v>
      </c>
    </row>
    <row r="40" spans="1:6" ht="12.75">
      <c r="A40" s="16"/>
      <c r="B40" s="128" t="s">
        <v>218</v>
      </c>
      <c r="C40" s="9"/>
      <c r="D40" s="10"/>
      <c r="E40" s="10"/>
      <c r="F40" s="122">
        <f>F141</f>
        <v>0</v>
      </c>
    </row>
    <row r="41" spans="1:6" ht="12.75">
      <c r="A41" s="16"/>
      <c r="B41" s="8" t="s">
        <v>15</v>
      </c>
      <c r="C41" s="9"/>
      <c r="D41" s="10"/>
      <c r="E41" s="12"/>
      <c r="F41" s="59"/>
    </row>
    <row r="42" spans="1:6" ht="12.75">
      <c r="A42" s="16"/>
      <c r="B42" s="78" t="s">
        <v>216</v>
      </c>
      <c r="C42" s="9"/>
      <c r="D42" s="10"/>
      <c r="E42" s="12"/>
      <c r="F42" s="59">
        <f>F216</f>
        <v>0</v>
      </c>
    </row>
    <row r="43" spans="1:6" ht="12.75">
      <c r="A43" s="16"/>
      <c r="B43" s="128" t="s">
        <v>218</v>
      </c>
      <c r="C43" s="9"/>
      <c r="D43" s="10"/>
      <c r="E43" s="10"/>
      <c r="F43" s="122">
        <f>F217</f>
        <v>0</v>
      </c>
    </row>
    <row r="44" spans="1:6" ht="12.75">
      <c r="A44" s="16"/>
      <c r="B44" s="8" t="s">
        <v>18</v>
      </c>
      <c r="C44" s="9"/>
      <c r="D44" s="10"/>
      <c r="E44" s="12"/>
      <c r="F44" s="59"/>
    </row>
    <row r="45" spans="1:6" ht="12.75">
      <c r="A45" s="16"/>
      <c r="B45" s="78" t="s">
        <v>216</v>
      </c>
      <c r="C45" s="9"/>
      <c r="D45" s="10"/>
      <c r="E45" s="12"/>
      <c r="F45" s="59">
        <f>F235</f>
        <v>0</v>
      </c>
    </row>
    <row r="46" spans="1:6" ht="12.75">
      <c r="A46" s="16"/>
      <c r="B46" s="128" t="s">
        <v>218</v>
      </c>
      <c r="C46" s="9"/>
      <c r="D46" s="10"/>
      <c r="E46" s="12"/>
      <c r="F46" s="122"/>
    </row>
    <row r="47" spans="1:6" ht="12.75">
      <c r="A47" s="16"/>
      <c r="B47" s="8" t="s">
        <v>19</v>
      </c>
      <c r="C47" s="9"/>
      <c r="D47" s="10"/>
      <c r="E47" s="12"/>
      <c r="F47" s="59"/>
    </row>
    <row r="48" spans="1:6" ht="12.75">
      <c r="A48" s="16"/>
      <c r="B48" s="78" t="s">
        <v>216</v>
      </c>
      <c r="C48" s="9"/>
      <c r="D48" s="10"/>
      <c r="E48" s="12"/>
      <c r="F48" s="59">
        <f>F335</f>
        <v>0</v>
      </c>
    </row>
    <row r="49" spans="1:6" ht="12.75">
      <c r="A49" s="16"/>
      <c r="B49" s="128" t="s">
        <v>218</v>
      </c>
      <c r="C49" s="9"/>
      <c r="D49" s="10"/>
      <c r="E49" s="12"/>
      <c r="F49" s="59"/>
    </row>
    <row r="50" spans="1:6" ht="12.75">
      <c r="A50" s="16"/>
      <c r="B50" s="1" t="s">
        <v>103</v>
      </c>
      <c r="C50" s="9"/>
      <c r="D50" s="10"/>
      <c r="E50" s="12"/>
      <c r="F50" s="59"/>
    </row>
    <row r="51" spans="1:6" ht="12.75">
      <c r="A51" s="16"/>
      <c r="B51" s="78" t="s">
        <v>216</v>
      </c>
      <c r="C51" s="9"/>
      <c r="D51" s="10"/>
      <c r="E51" s="12"/>
      <c r="F51" s="59">
        <f>F346</f>
        <v>0</v>
      </c>
    </row>
    <row r="52" spans="1:6" ht="13.5" thickBot="1">
      <c r="A52" s="16"/>
      <c r="B52" s="128" t="s">
        <v>218</v>
      </c>
      <c r="C52" s="9"/>
      <c r="D52" s="10"/>
      <c r="E52" s="10"/>
      <c r="F52" s="59"/>
    </row>
    <row r="53" spans="1:6" ht="13.5" thickBot="1">
      <c r="A53" s="3"/>
      <c r="B53" s="18" t="s">
        <v>220</v>
      </c>
      <c r="C53" s="19"/>
      <c r="D53" s="20"/>
      <c r="E53" s="20"/>
      <c r="F53" s="60">
        <f>F36+F39+F42+F45+F48+F51</f>
        <v>0</v>
      </c>
    </row>
    <row r="54" spans="1:6" ht="12.75">
      <c r="A54" s="2"/>
      <c r="B54" s="129" t="s">
        <v>236</v>
      </c>
      <c r="C54" s="116"/>
      <c r="D54" s="116"/>
      <c r="E54" s="116"/>
      <c r="F54" s="150">
        <f>F37+F40+F43</f>
        <v>0</v>
      </c>
    </row>
    <row r="55" spans="1:6" ht="12.75">
      <c r="A55" s="2"/>
      <c r="B55" s="1"/>
      <c r="C55" s="1"/>
      <c r="D55" s="1"/>
      <c r="E55" s="1"/>
      <c r="F55" s="63"/>
    </row>
    <row r="56" spans="1:6" ht="12.75">
      <c r="A56" s="2"/>
      <c r="B56" s="1"/>
      <c r="C56" s="1"/>
      <c r="D56" s="1"/>
      <c r="E56" s="1"/>
      <c r="F56" s="63"/>
    </row>
    <row r="57" spans="1:6" ht="12.75">
      <c r="A57" s="2"/>
      <c r="B57" s="1"/>
      <c r="C57" s="1"/>
      <c r="D57" s="1"/>
      <c r="E57" s="1"/>
      <c r="F57" s="63"/>
    </row>
    <row r="58" spans="1:6" ht="12.75">
      <c r="A58" s="2"/>
      <c r="B58" s="1"/>
      <c r="C58" s="1"/>
      <c r="D58" s="1"/>
      <c r="E58" s="1"/>
      <c r="F58" s="63"/>
    </row>
    <row r="59" spans="1:6" ht="12.75">
      <c r="A59" s="3"/>
      <c r="B59" s="4" t="s">
        <v>2</v>
      </c>
      <c r="C59" s="4" t="s">
        <v>3</v>
      </c>
      <c r="D59" s="5" t="s">
        <v>4</v>
      </c>
      <c r="E59" s="5" t="s">
        <v>5</v>
      </c>
      <c r="F59" s="64" t="s">
        <v>6</v>
      </c>
    </row>
    <row r="60" spans="1:6" ht="12.75">
      <c r="A60" s="3"/>
      <c r="B60" s="6"/>
      <c r="C60" s="6"/>
      <c r="D60" s="7"/>
      <c r="E60" s="7"/>
      <c r="F60" s="65"/>
    </row>
    <row r="61" spans="1:6" ht="12.75">
      <c r="A61" s="3" t="s">
        <v>22</v>
      </c>
      <c r="B61" s="36" t="s">
        <v>7</v>
      </c>
      <c r="C61" s="9"/>
      <c r="D61" s="10"/>
      <c r="E61" s="10"/>
      <c r="F61" s="58"/>
    </row>
    <row r="62" spans="1:6" ht="12.75">
      <c r="A62" s="3"/>
      <c r="B62" s="8"/>
      <c r="C62" s="9"/>
      <c r="D62" s="10"/>
      <c r="E62" s="10"/>
      <c r="F62" s="58"/>
    </row>
    <row r="63" spans="1:6" ht="12.75">
      <c r="A63" s="11" t="s">
        <v>86</v>
      </c>
      <c r="B63" s="77" t="s">
        <v>87</v>
      </c>
      <c r="C63" s="9"/>
      <c r="D63" s="10"/>
      <c r="E63" s="10"/>
      <c r="F63" s="58"/>
    </row>
    <row r="64" spans="1:6" ht="12.75">
      <c r="A64" s="3"/>
      <c r="B64" s="2" t="s">
        <v>88</v>
      </c>
      <c r="C64" s="9"/>
      <c r="D64" s="10"/>
      <c r="E64" s="10"/>
      <c r="F64" s="58"/>
    </row>
    <row r="65" spans="1:6" ht="12.75">
      <c r="A65" s="3"/>
      <c r="B65" s="77" t="s">
        <v>123</v>
      </c>
      <c r="C65" s="9"/>
      <c r="D65" s="10"/>
      <c r="E65" s="10"/>
      <c r="F65" s="58"/>
    </row>
    <row r="66" spans="1:6" ht="12.75">
      <c r="A66" s="3"/>
      <c r="B66" s="37"/>
      <c r="C66" s="81" t="s">
        <v>1</v>
      </c>
      <c r="D66" s="82">
        <v>168</v>
      </c>
      <c r="E66" s="101"/>
      <c r="F66" s="59">
        <f>D66*E66</f>
        <v>0</v>
      </c>
    </row>
    <row r="67" spans="1:6" ht="12.75">
      <c r="A67" s="3"/>
      <c r="B67" s="37"/>
      <c r="C67" s="9"/>
      <c r="D67" s="10"/>
      <c r="E67" s="10"/>
      <c r="F67" s="58"/>
    </row>
    <row r="68" spans="1:6" ht="12.75">
      <c r="A68" s="11" t="s">
        <v>71</v>
      </c>
      <c r="B68" s="2" t="s">
        <v>72</v>
      </c>
      <c r="C68" s="9"/>
      <c r="D68" s="10"/>
      <c r="E68" s="10"/>
      <c r="F68" s="58"/>
    </row>
    <row r="69" spans="1:6" ht="12.75">
      <c r="A69" s="3"/>
      <c r="B69" s="9" t="s">
        <v>73</v>
      </c>
      <c r="F69" s="66"/>
    </row>
    <row r="70" spans="1:6" ht="12.75">
      <c r="A70" s="3"/>
      <c r="B70" s="87"/>
      <c r="F70" s="66"/>
    </row>
    <row r="71" spans="1:6" ht="12.75">
      <c r="A71" s="3"/>
      <c r="B71" s="8"/>
      <c r="C71" s="25" t="s">
        <v>0</v>
      </c>
      <c r="D71" s="26">
        <v>21</v>
      </c>
      <c r="E71" s="101"/>
      <c r="F71" s="59">
        <f>D71*E71</f>
        <v>0</v>
      </c>
    </row>
    <row r="72" spans="1:6" ht="12.75">
      <c r="A72" s="3"/>
      <c r="B72" s="8"/>
      <c r="C72" s="9"/>
      <c r="D72" s="10"/>
      <c r="E72" s="10"/>
      <c r="F72" s="58"/>
    </row>
    <row r="73" spans="1:6" ht="12.75">
      <c r="A73" s="11" t="s">
        <v>112</v>
      </c>
      <c r="B73" s="9" t="s">
        <v>113</v>
      </c>
      <c r="C73" s="25"/>
      <c r="D73" s="26"/>
      <c r="E73" s="26"/>
      <c r="F73" s="59"/>
    </row>
    <row r="74" spans="1:6" ht="12.75">
      <c r="A74" s="11"/>
      <c r="B74" s="9" t="s">
        <v>114</v>
      </c>
      <c r="C74" s="25"/>
      <c r="D74" s="26"/>
      <c r="E74" s="26"/>
      <c r="F74" s="59"/>
    </row>
    <row r="75" spans="1:6" ht="12.75">
      <c r="A75" s="11"/>
      <c r="B75" s="9"/>
      <c r="C75" s="25" t="s">
        <v>0</v>
      </c>
      <c r="D75" s="26">
        <v>6</v>
      </c>
      <c r="E75" s="101"/>
      <c r="F75" s="59">
        <f>D75*E75</f>
        <v>0</v>
      </c>
    </row>
    <row r="76" spans="1:6" ht="12.75">
      <c r="A76" s="11"/>
      <c r="B76" s="9"/>
      <c r="C76" s="25"/>
      <c r="D76" s="26"/>
      <c r="E76" s="26"/>
      <c r="F76" s="59"/>
    </row>
    <row r="77" spans="1:6" ht="12.75">
      <c r="A77" s="100" t="s">
        <v>183</v>
      </c>
      <c r="B77" s="2" t="s">
        <v>20</v>
      </c>
      <c r="C77" s="25"/>
      <c r="D77" s="26"/>
      <c r="E77" s="27"/>
      <c r="F77" s="59"/>
    </row>
    <row r="78" spans="1:6" ht="12.75">
      <c r="A78" s="23"/>
      <c r="B78" s="77" t="s">
        <v>184</v>
      </c>
      <c r="C78" s="25"/>
      <c r="D78" s="26"/>
      <c r="E78" s="27"/>
      <c r="F78" s="59"/>
    </row>
    <row r="79" spans="1:6" ht="12.75">
      <c r="A79" s="23"/>
      <c r="B79" s="9"/>
      <c r="C79" s="81" t="s">
        <v>13</v>
      </c>
      <c r="D79" s="151">
        <v>564</v>
      </c>
      <c r="E79" s="152"/>
      <c r="F79" s="153">
        <f>D79*E79</f>
        <v>0</v>
      </c>
    </row>
    <row r="80" spans="1:6" ht="12.75">
      <c r="A80" s="23"/>
      <c r="B80" s="9"/>
      <c r="C80" s="25"/>
      <c r="D80" s="26"/>
      <c r="E80" s="27"/>
      <c r="F80" s="59"/>
    </row>
    <row r="81" spans="1:6" ht="12.75">
      <c r="A81" s="100" t="s">
        <v>185</v>
      </c>
      <c r="B81" s="77" t="s">
        <v>153</v>
      </c>
      <c r="C81" s="25"/>
      <c r="D81" s="26"/>
      <c r="E81" s="27"/>
      <c r="F81" s="59"/>
    </row>
    <row r="82" spans="1:6" ht="12.75">
      <c r="A82" s="23"/>
      <c r="B82" s="77" t="s">
        <v>186</v>
      </c>
      <c r="C82" s="81"/>
      <c r="D82" s="151"/>
      <c r="E82" s="156"/>
      <c r="F82" s="153"/>
    </row>
    <row r="83" spans="1:6" ht="12.75">
      <c r="A83" s="23"/>
      <c r="B83" s="9"/>
      <c r="C83" s="81" t="s">
        <v>13</v>
      </c>
      <c r="D83" s="151">
        <v>6</v>
      </c>
      <c r="E83" s="152"/>
      <c r="F83" s="153">
        <f>D83*E83</f>
        <v>0</v>
      </c>
    </row>
    <row r="84" spans="1:6" ht="12.75">
      <c r="A84" s="23"/>
      <c r="B84" s="9"/>
      <c r="C84" s="25"/>
      <c r="D84" s="26"/>
      <c r="E84" s="27"/>
      <c r="F84" s="59"/>
    </row>
    <row r="85" spans="1:6" ht="25.5">
      <c r="A85" s="107" t="s">
        <v>187</v>
      </c>
      <c r="B85" s="105" t="s">
        <v>188</v>
      </c>
      <c r="C85" s="25"/>
      <c r="D85" s="26"/>
      <c r="E85" s="27"/>
      <c r="F85" s="59"/>
    </row>
    <row r="86" spans="1:6" ht="12.75">
      <c r="A86" s="107"/>
      <c r="B86" s="105" t="s">
        <v>94</v>
      </c>
      <c r="C86" s="25" t="s">
        <v>13</v>
      </c>
      <c r="D86" s="26">
        <v>1225</v>
      </c>
      <c r="E86" s="101"/>
      <c r="F86" s="59">
        <f>D86*E86</f>
        <v>0</v>
      </c>
    </row>
    <row r="87" spans="1:6" ht="12.75">
      <c r="A87" s="23"/>
      <c r="B87" s="118" t="s">
        <v>95</v>
      </c>
      <c r="C87" s="119" t="s">
        <v>13</v>
      </c>
      <c r="D87" s="120">
        <v>2365</v>
      </c>
      <c r="E87" s="121"/>
      <c r="F87" s="122">
        <f>D87*E87</f>
        <v>0</v>
      </c>
    </row>
    <row r="89" spans="1:6" ht="12.75">
      <c r="A89" s="100" t="s">
        <v>189</v>
      </c>
      <c r="B89" s="2" t="s">
        <v>21</v>
      </c>
      <c r="C89" s="25"/>
      <c r="D89" s="26"/>
      <c r="E89" s="27"/>
      <c r="F89" s="59"/>
    </row>
    <row r="90" spans="1:6" ht="12.75">
      <c r="A90" s="23"/>
      <c r="B90" s="77" t="s">
        <v>190</v>
      </c>
      <c r="C90" s="25"/>
      <c r="D90" s="26"/>
      <c r="E90" s="27"/>
      <c r="F90" s="59"/>
    </row>
    <row r="91" spans="1:6" ht="12.75">
      <c r="A91" s="23"/>
      <c r="B91" s="105" t="s">
        <v>94</v>
      </c>
      <c r="C91" s="25" t="s">
        <v>1</v>
      </c>
      <c r="D91" s="26">
        <v>113</v>
      </c>
      <c r="E91" s="101"/>
      <c r="F91" s="59">
        <f>D91*E91</f>
        <v>0</v>
      </c>
    </row>
    <row r="92" spans="1:6" ht="12.75">
      <c r="A92" s="23"/>
      <c r="B92" s="118" t="s">
        <v>95</v>
      </c>
      <c r="C92" s="119" t="s">
        <v>1</v>
      </c>
      <c r="D92" s="120">
        <v>25</v>
      </c>
      <c r="E92" s="121"/>
      <c r="F92" s="122">
        <f>D92*E92</f>
        <v>0</v>
      </c>
    </row>
    <row r="93" spans="1:6" ht="12.75">
      <c r="A93" s="23"/>
      <c r="B93" s="9"/>
      <c r="C93" s="25"/>
      <c r="D93" s="26"/>
      <c r="E93" s="27"/>
      <c r="F93" s="59"/>
    </row>
    <row r="94" spans="1:6" ht="12.75">
      <c r="A94" s="100" t="s">
        <v>150</v>
      </c>
      <c r="B94" s="78" t="s">
        <v>151</v>
      </c>
      <c r="C94" s="25"/>
      <c r="D94" s="26"/>
      <c r="E94" s="27"/>
      <c r="F94" s="59"/>
    </row>
    <row r="95" spans="1:6" ht="12.75">
      <c r="A95" s="23"/>
      <c r="B95" s="78" t="s">
        <v>152</v>
      </c>
      <c r="C95" s="25"/>
      <c r="D95" s="26"/>
      <c r="E95" s="27"/>
      <c r="F95" s="59"/>
    </row>
    <row r="96" spans="1:6" ht="12.75">
      <c r="A96" s="23"/>
      <c r="B96" s="25"/>
      <c r="C96" s="81" t="s">
        <v>1</v>
      </c>
      <c r="D96" s="151">
        <v>425</v>
      </c>
      <c r="E96" s="152"/>
      <c r="F96" s="153">
        <f>D96*E96</f>
        <v>0</v>
      </c>
    </row>
    <row r="97" spans="1:6" ht="12.75">
      <c r="A97" s="23"/>
      <c r="B97" s="25"/>
      <c r="C97" s="25"/>
      <c r="D97" s="26"/>
      <c r="E97" s="27"/>
      <c r="F97" s="59"/>
    </row>
    <row r="98" spans="1:6" ht="12.75">
      <c r="A98" s="100" t="s">
        <v>191</v>
      </c>
      <c r="B98" s="78" t="s">
        <v>192</v>
      </c>
      <c r="C98" s="25"/>
      <c r="D98" s="26"/>
      <c r="E98" s="27"/>
      <c r="F98" s="59"/>
    </row>
    <row r="99" spans="1:6" ht="12.75">
      <c r="A99" s="23"/>
      <c r="B99" s="25"/>
      <c r="C99" s="81" t="s">
        <v>0</v>
      </c>
      <c r="D99" s="26">
        <v>34</v>
      </c>
      <c r="E99" s="101"/>
      <c r="F99" s="59">
        <f>D99*E99</f>
        <v>0</v>
      </c>
    </row>
    <row r="100" spans="1:6" ht="12.75">
      <c r="A100" s="23"/>
      <c r="B100" s="25"/>
      <c r="C100" s="25"/>
      <c r="D100" s="26"/>
      <c r="E100" s="27"/>
      <c r="F100" s="59"/>
    </row>
    <row r="101" spans="1:6" ht="12.75">
      <c r="A101" s="23" t="s">
        <v>90</v>
      </c>
      <c r="B101" s="9" t="s">
        <v>91</v>
      </c>
      <c r="C101" s="9"/>
      <c r="D101" s="26"/>
      <c r="E101" s="27"/>
      <c r="F101" s="58"/>
    </row>
    <row r="102" spans="1:6" ht="12.75">
      <c r="A102" s="11"/>
      <c r="B102" s="9" t="s">
        <v>92</v>
      </c>
      <c r="C102" s="9"/>
      <c r="D102" s="26"/>
      <c r="E102" s="27"/>
      <c r="F102" s="58"/>
    </row>
    <row r="103" spans="1:6" ht="12.75">
      <c r="A103" s="11"/>
      <c r="B103" s="9" t="s">
        <v>93</v>
      </c>
      <c r="C103" s="9"/>
      <c r="D103" s="26"/>
      <c r="E103" s="27"/>
      <c r="F103" s="58"/>
    </row>
    <row r="104" spans="1:6" ht="12.75">
      <c r="A104" s="11"/>
      <c r="B104" s="9"/>
      <c r="C104" s="81" t="s">
        <v>122</v>
      </c>
      <c r="D104" s="26">
        <v>1</v>
      </c>
      <c r="E104" s="101"/>
      <c r="F104" s="68">
        <f>D104*E104</f>
        <v>0</v>
      </c>
    </row>
    <row r="105" spans="1:6" ht="13.5" thickBot="1">
      <c r="A105" s="11"/>
      <c r="B105" s="9"/>
      <c r="C105" s="9"/>
      <c r="D105" s="10"/>
      <c r="E105" s="12"/>
      <c r="F105" s="58"/>
    </row>
    <row r="106" spans="1:6" ht="13.5" thickBot="1">
      <c r="A106" s="3"/>
      <c r="B106" s="117" t="s">
        <v>221</v>
      </c>
      <c r="C106" s="13"/>
      <c r="D106" s="14"/>
      <c r="E106" s="15"/>
      <c r="F106" s="69">
        <f>F66+F71+F75+F79+F83+F86+F91+F96+F99+F104</f>
        <v>0</v>
      </c>
    </row>
    <row r="107" spans="1:6" ht="13.5" thickBot="1">
      <c r="A107" s="3"/>
      <c r="B107" s="123" t="s">
        <v>222</v>
      </c>
      <c r="C107" s="124"/>
      <c r="D107" s="125"/>
      <c r="E107" s="126"/>
      <c r="F107" s="127">
        <f>F87+F92</f>
        <v>0</v>
      </c>
    </row>
    <row r="108" spans="1:6" ht="12.75">
      <c r="A108" s="3"/>
      <c r="B108" s="9"/>
      <c r="C108" s="9"/>
      <c r="D108" s="10"/>
      <c r="E108" s="12"/>
      <c r="F108" s="58"/>
    </row>
    <row r="109" spans="1:6" ht="12.75">
      <c r="A109" s="3"/>
      <c r="B109" s="9"/>
      <c r="C109" s="9"/>
      <c r="D109" s="10"/>
      <c r="E109" s="12"/>
      <c r="F109" s="58"/>
    </row>
    <row r="110" spans="1:6" ht="12.75">
      <c r="A110" s="3"/>
      <c r="B110" s="9"/>
      <c r="C110" s="9"/>
      <c r="D110" s="10"/>
      <c r="E110" s="12"/>
      <c r="F110" s="58"/>
    </row>
    <row r="111" spans="1:6" ht="12.75">
      <c r="A111" s="3"/>
      <c r="B111" s="9"/>
      <c r="C111" s="9"/>
      <c r="D111" s="10"/>
      <c r="E111" s="12"/>
      <c r="F111" s="58"/>
    </row>
    <row r="112" spans="1:6" ht="12.75">
      <c r="A112" s="3"/>
      <c r="B112" s="9"/>
      <c r="C112" s="9"/>
      <c r="D112" s="10"/>
      <c r="E112" s="12"/>
      <c r="F112" s="58"/>
    </row>
    <row r="113" spans="1:6" ht="12.75">
      <c r="A113" s="3"/>
      <c r="B113" s="9"/>
      <c r="C113" s="9"/>
      <c r="D113" s="10"/>
      <c r="E113" s="12"/>
      <c r="F113" s="58"/>
    </row>
    <row r="114" spans="1:6" ht="12.75">
      <c r="A114" s="3"/>
      <c r="B114" s="9"/>
      <c r="C114" s="9"/>
      <c r="D114" s="10"/>
      <c r="E114" s="12"/>
      <c r="F114" s="58"/>
    </row>
    <row r="115" spans="1:6" ht="12.75">
      <c r="A115" s="3"/>
      <c r="B115" s="9"/>
      <c r="C115" s="9"/>
      <c r="D115" s="10"/>
      <c r="E115" s="12"/>
      <c r="F115" s="58"/>
    </row>
    <row r="116" spans="1:6" ht="12.75">
      <c r="A116" s="3" t="s">
        <v>24</v>
      </c>
      <c r="B116" s="36" t="s">
        <v>23</v>
      </c>
      <c r="C116" s="9"/>
      <c r="D116" s="10"/>
      <c r="E116" s="12"/>
      <c r="F116" s="58"/>
    </row>
    <row r="117" spans="3:6" ht="12.75">
      <c r="C117" s="9"/>
      <c r="D117" s="10"/>
      <c r="E117" s="12"/>
      <c r="F117" s="58"/>
    </row>
    <row r="118" spans="1:6" ht="12.75">
      <c r="A118" s="11" t="s">
        <v>26</v>
      </c>
      <c r="B118" s="2" t="s">
        <v>25</v>
      </c>
      <c r="C118" s="25"/>
      <c r="D118" s="82"/>
      <c r="E118" s="27"/>
      <c r="F118" s="59"/>
    </row>
    <row r="119" spans="1:6" ht="12.75">
      <c r="A119" s="11"/>
      <c r="B119" s="2" t="s">
        <v>96</v>
      </c>
      <c r="C119" s="25"/>
      <c r="D119" s="82"/>
      <c r="E119" s="27"/>
      <c r="F119" s="59"/>
    </row>
    <row r="120" spans="1:6" ht="12.75">
      <c r="A120" s="21"/>
      <c r="B120" s="88"/>
      <c r="C120" s="81" t="s">
        <v>12</v>
      </c>
      <c r="D120" s="157">
        <v>472</v>
      </c>
      <c r="E120" s="152"/>
      <c r="F120" s="153">
        <f>D120*E120</f>
        <v>0</v>
      </c>
    </row>
    <row r="121" spans="1:6" ht="12.75">
      <c r="A121" s="2"/>
      <c r="B121" s="38"/>
      <c r="C121" s="77"/>
      <c r="D121" s="158"/>
      <c r="E121" s="77"/>
      <c r="F121" s="159"/>
    </row>
    <row r="122" spans="1:6" ht="12.75">
      <c r="A122" s="11" t="s">
        <v>28</v>
      </c>
      <c r="B122" s="2" t="s">
        <v>27</v>
      </c>
      <c r="C122" s="81"/>
      <c r="D122" s="157"/>
      <c r="E122" s="156"/>
      <c r="F122" s="153"/>
    </row>
    <row r="123" spans="1:6" ht="12.75">
      <c r="A123" s="11"/>
      <c r="B123" s="2" t="s">
        <v>29</v>
      </c>
      <c r="C123" s="81"/>
      <c r="D123" s="157"/>
      <c r="E123" s="156"/>
      <c r="F123" s="153"/>
    </row>
    <row r="124" spans="1:6" ht="12.75">
      <c r="A124" s="11"/>
      <c r="B124" s="87"/>
      <c r="C124" s="81" t="s">
        <v>13</v>
      </c>
      <c r="D124" s="157">
        <v>1085</v>
      </c>
      <c r="E124" s="152"/>
      <c r="F124" s="153">
        <f>D124*E124</f>
        <v>0</v>
      </c>
    </row>
    <row r="125" spans="3:6" ht="12.75">
      <c r="C125" s="160"/>
      <c r="D125" s="161"/>
      <c r="E125" s="160"/>
      <c r="F125" s="112"/>
    </row>
    <row r="126" spans="1:6" ht="12.75">
      <c r="A126" s="11" t="s">
        <v>58</v>
      </c>
      <c r="B126" s="9" t="s">
        <v>59</v>
      </c>
      <c r="C126" s="81"/>
      <c r="D126" s="157"/>
      <c r="E126" s="156"/>
      <c r="F126" s="153"/>
    </row>
    <row r="127" spans="1:6" ht="12.75">
      <c r="A127" s="11"/>
      <c r="B127" s="9" t="s">
        <v>97</v>
      </c>
      <c r="C127" s="81"/>
      <c r="D127" s="157"/>
      <c r="E127" s="156"/>
      <c r="F127" s="153"/>
    </row>
    <row r="128" spans="1:6" ht="12.75">
      <c r="A128" s="11"/>
      <c r="B128" s="87"/>
      <c r="C128" s="81" t="s">
        <v>13</v>
      </c>
      <c r="D128" s="157">
        <v>1085</v>
      </c>
      <c r="E128" s="152"/>
      <c r="F128" s="153">
        <f>D128*E128</f>
        <v>0</v>
      </c>
    </row>
    <row r="129" spans="1:6" ht="12.75">
      <c r="A129" s="11"/>
      <c r="B129" s="9"/>
      <c r="C129" s="81"/>
      <c r="D129" s="157"/>
      <c r="E129" s="156"/>
      <c r="F129" s="153"/>
    </row>
    <row r="130" spans="1:6" ht="12.75">
      <c r="A130" s="23" t="s">
        <v>68</v>
      </c>
      <c r="B130" s="2" t="s">
        <v>69</v>
      </c>
      <c r="C130" s="78"/>
      <c r="D130" s="162"/>
      <c r="E130" s="163"/>
      <c r="F130" s="164"/>
    </row>
    <row r="131" spans="1:6" ht="12.75">
      <c r="A131" s="23"/>
      <c r="B131" s="9"/>
      <c r="C131" s="81" t="s">
        <v>12</v>
      </c>
      <c r="D131" s="157">
        <v>472</v>
      </c>
      <c r="E131" s="152"/>
      <c r="F131" s="153">
        <f>D131*E131</f>
        <v>0</v>
      </c>
    </row>
    <row r="132" spans="1:6" ht="12.75">
      <c r="A132" s="23"/>
      <c r="B132" s="9"/>
      <c r="C132" s="81"/>
      <c r="D132" s="157"/>
      <c r="E132" s="156"/>
      <c r="F132" s="153"/>
    </row>
    <row r="133" spans="1:6" ht="12.75">
      <c r="A133" s="23" t="s">
        <v>34</v>
      </c>
      <c r="B133" s="2" t="s">
        <v>33</v>
      </c>
      <c r="C133" s="77"/>
      <c r="D133" s="158"/>
      <c r="E133" s="77"/>
      <c r="F133" s="159"/>
    </row>
    <row r="134" spans="1:6" ht="12.75">
      <c r="A134" s="11"/>
      <c r="B134" s="86"/>
      <c r="C134" s="81" t="s">
        <v>12</v>
      </c>
      <c r="D134" s="157">
        <v>472</v>
      </c>
      <c r="E134" s="152"/>
      <c r="F134" s="153">
        <f>D134*E134</f>
        <v>0</v>
      </c>
    </row>
    <row r="135" spans="1:6" ht="12.75">
      <c r="A135" s="11"/>
      <c r="B135" s="9"/>
      <c r="C135" s="29"/>
      <c r="D135" s="29"/>
      <c r="E135" s="29"/>
      <c r="F135" s="70"/>
    </row>
    <row r="136" spans="1:6" ht="12.75">
      <c r="A136" s="23" t="s">
        <v>35</v>
      </c>
      <c r="B136" s="2" t="s">
        <v>60</v>
      </c>
      <c r="F136" s="66"/>
    </row>
    <row r="137" spans="1:6" ht="12.75">
      <c r="A137" s="23"/>
      <c r="B137" s="77" t="s">
        <v>94</v>
      </c>
      <c r="C137" s="81" t="s">
        <v>14</v>
      </c>
      <c r="D137" s="151">
        <v>447</v>
      </c>
      <c r="E137" s="152"/>
      <c r="F137" s="153">
        <f>D137*E137</f>
        <v>0</v>
      </c>
    </row>
    <row r="138" spans="1:6" ht="12.75">
      <c r="A138" s="23"/>
      <c r="B138" s="77" t="s">
        <v>95</v>
      </c>
      <c r="C138" s="119" t="s">
        <v>14</v>
      </c>
      <c r="D138" s="120">
        <v>591</v>
      </c>
      <c r="E138" s="121"/>
      <c r="F138" s="122">
        <f>D138*E138</f>
        <v>0</v>
      </c>
    </row>
    <row r="139" spans="1:6" ht="13.5" thickBot="1">
      <c r="A139" s="11"/>
      <c r="B139" s="9"/>
      <c r="C139" s="25"/>
      <c r="D139" s="26"/>
      <c r="E139" s="27"/>
      <c r="F139" s="59"/>
    </row>
    <row r="140" spans="1:6" ht="13.5" thickBot="1">
      <c r="A140" s="3"/>
      <c r="B140" s="117" t="s">
        <v>224</v>
      </c>
      <c r="C140" s="30"/>
      <c r="D140" s="31"/>
      <c r="E140" s="32"/>
      <c r="F140" s="71">
        <f>F120+F124+F128+F131+F134+F137</f>
        <v>0</v>
      </c>
    </row>
    <row r="141" spans="1:6" ht="13.5" thickBot="1">
      <c r="A141" s="3"/>
      <c r="B141" s="123" t="s">
        <v>225</v>
      </c>
      <c r="C141" s="134"/>
      <c r="D141" s="135"/>
      <c r="E141" s="136"/>
      <c r="F141" s="137">
        <f>F138</f>
        <v>0</v>
      </c>
    </row>
    <row r="142" spans="1:6" ht="12.75">
      <c r="A142" s="3"/>
      <c r="B142" s="9"/>
      <c r="C142" s="25"/>
      <c r="D142" s="26"/>
      <c r="E142" s="27"/>
      <c r="F142" s="59"/>
    </row>
    <row r="143" spans="1:6" ht="12.75">
      <c r="A143" s="3"/>
      <c r="B143" s="9"/>
      <c r="C143" s="25"/>
      <c r="D143" s="26"/>
      <c r="E143" s="27"/>
      <c r="F143" s="59"/>
    </row>
    <row r="144" spans="1:6" ht="12.75">
      <c r="A144" s="3"/>
      <c r="B144" s="9"/>
      <c r="C144" s="25"/>
      <c r="D144" s="26"/>
      <c r="E144" s="27"/>
      <c r="F144" s="59"/>
    </row>
    <row r="145" spans="1:6" ht="12.75">
      <c r="A145" s="3"/>
      <c r="B145" s="9"/>
      <c r="C145" s="25"/>
      <c r="D145" s="26"/>
      <c r="E145" s="27"/>
      <c r="F145" s="59"/>
    </row>
    <row r="146" spans="1:6" ht="12.75">
      <c r="A146" s="3"/>
      <c r="B146" s="9"/>
      <c r="C146" s="25"/>
      <c r="D146" s="26"/>
      <c r="E146" s="27"/>
      <c r="F146" s="59"/>
    </row>
    <row r="147" spans="1:6" ht="12.75">
      <c r="A147" s="3"/>
      <c r="B147" s="9"/>
      <c r="C147" s="25"/>
      <c r="D147" s="26"/>
      <c r="E147" s="27"/>
      <c r="F147" s="59"/>
    </row>
    <row r="148" spans="1:6" ht="12.75">
      <c r="A148" s="3"/>
      <c r="B148" s="9"/>
      <c r="C148" s="25"/>
      <c r="D148" s="26"/>
      <c r="E148" s="27"/>
      <c r="F148" s="59"/>
    </row>
    <row r="149" spans="1:6" ht="12.75">
      <c r="A149" s="3"/>
      <c r="B149" s="9"/>
      <c r="C149" s="25"/>
      <c r="D149" s="26"/>
      <c r="E149" s="27"/>
      <c r="F149" s="59"/>
    </row>
    <row r="150" spans="1:6" ht="12.75">
      <c r="A150" s="3"/>
      <c r="B150" s="9"/>
      <c r="C150" s="25"/>
      <c r="D150" s="26"/>
      <c r="E150" s="27"/>
      <c r="F150" s="59"/>
    </row>
    <row r="151" spans="1:6" ht="12.75">
      <c r="A151" s="3"/>
      <c r="B151" s="9"/>
      <c r="C151" s="25"/>
      <c r="D151" s="26"/>
      <c r="E151" s="27"/>
      <c r="F151" s="59"/>
    </row>
    <row r="152" spans="1:6" ht="12.75">
      <c r="A152" s="3"/>
      <c r="B152" s="9"/>
      <c r="C152" s="25"/>
      <c r="D152" s="26"/>
      <c r="E152" s="27"/>
      <c r="F152" s="59"/>
    </row>
    <row r="153" spans="1:6" ht="12.75">
      <c r="A153" s="3"/>
      <c r="B153" s="9"/>
      <c r="C153" s="25"/>
      <c r="D153" s="26"/>
      <c r="E153" s="27"/>
      <c r="F153" s="59"/>
    </row>
    <row r="154" spans="1:6" ht="12.75">
      <c r="A154" s="3"/>
      <c r="B154" s="9"/>
      <c r="C154" s="25"/>
      <c r="D154" s="26"/>
      <c r="E154" s="27"/>
      <c r="F154" s="59"/>
    </row>
    <row r="155" spans="1:6" ht="12.75">
      <c r="A155" s="3"/>
      <c r="B155" s="9"/>
      <c r="C155" s="25"/>
      <c r="D155" s="26"/>
      <c r="E155" s="27"/>
      <c r="F155" s="59"/>
    </row>
    <row r="156" spans="1:6" ht="12.75">
      <c r="A156" s="3"/>
      <c r="B156" s="9"/>
      <c r="C156" s="25"/>
      <c r="D156" s="26"/>
      <c r="E156" s="27"/>
      <c r="F156" s="59"/>
    </row>
    <row r="157" spans="1:6" ht="12.75">
      <c r="A157" s="3"/>
      <c r="B157" s="9"/>
      <c r="C157" s="25"/>
      <c r="D157" s="26"/>
      <c r="E157" s="27"/>
      <c r="F157" s="59"/>
    </row>
    <row r="158" spans="1:6" ht="12.75">
      <c r="A158" s="3"/>
      <c r="B158" s="9"/>
      <c r="C158" s="25"/>
      <c r="D158" s="26"/>
      <c r="E158" s="27"/>
      <c r="F158" s="59"/>
    </row>
    <row r="159" spans="1:6" ht="12.75">
      <c r="A159" s="3"/>
      <c r="B159" s="9"/>
      <c r="C159" s="25"/>
      <c r="D159" s="26"/>
      <c r="E159" s="27"/>
      <c r="F159" s="59"/>
    </row>
    <row r="160" spans="1:6" ht="12.75">
      <c r="A160" s="3"/>
      <c r="B160" s="9"/>
      <c r="C160" s="25"/>
      <c r="D160" s="26"/>
      <c r="E160" s="27"/>
      <c r="F160" s="59"/>
    </row>
    <row r="161" spans="1:6" ht="12.75">
      <c r="A161" s="3"/>
      <c r="B161" s="9"/>
      <c r="C161" s="25"/>
      <c r="D161" s="26"/>
      <c r="E161" s="27"/>
      <c r="F161" s="59"/>
    </row>
    <row r="162" spans="1:6" ht="12.75">
      <c r="A162" s="3"/>
      <c r="B162" s="9"/>
      <c r="C162" s="25"/>
      <c r="D162" s="26"/>
      <c r="E162" s="27"/>
      <c r="F162" s="59"/>
    </row>
    <row r="163" spans="1:6" ht="12.75">
      <c r="A163" s="3"/>
      <c r="B163" s="9"/>
      <c r="C163" s="25"/>
      <c r="D163" s="26"/>
      <c r="E163" s="27"/>
      <c r="F163" s="59"/>
    </row>
    <row r="164" spans="1:6" ht="12.75">
      <c r="A164" s="3"/>
      <c r="B164" s="9"/>
      <c r="C164" s="25"/>
      <c r="D164" s="26"/>
      <c r="E164" s="27"/>
      <c r="F164" s="59"/>
    </row>
    <row r="165" spans="1:6" ht="12.75">
      <c r="A165" s="3"/>
      <c r="B165" s="9"/>
      <c r="C165" s="25"/>
      <c r="D165" s="26"/>
      <c r="E165" s="27"/>
      <c r="F165" s="59"/>
    </row>
    <row r="166" spans="1:6" ht="12.75">
      <c r="A166" s="3"/>
      <c r="B166" s="9"/>
      <c r="C166" s="25"/>
      <c r="D166" s="26"/>
      <c r="E166" s="27"/>
      <c r="F166" s="59"/>
    </row>
    <row r="167" spans="1:6" ht="12.75">
      <c r="A167" s="3"/>
      <c r="B167" s="9"/>
      <c r="C167" s="25"/>
      <c r="D167" s="26"/>
      <c r="E167" s="27"/>
      <c r="F167" s="59"/>
    </row>
    <row r="168" spans="1:6" ht="12.75">
      <c r="A168" s="3"/>
      <c r="B168" s="9"/>
      <c r="C168" s="25"/>
      <c r="D168" s="26"/>
      <c r="E168" s="27"/>
      <c r="F168" s="59"/>
    </row>
    <row r="169" spans="1:6" ht="12.75">
      <c r="A169" s="3"/>
      <c r="B169" s="9"/>
      <c r="C169" s="25"/>
      <c r="D169" s="26"/>
      <c r="E169" s="27"/>
      <c r="F169" s="59"/>
    </row>
    <row r="170" spans="1:6" ht="12.75">
      <c r="A170" s="3"/>
      <c r="B170" s="9"/>
      <c r="C170" s="25"/>
      <c r="D170" s="26"/>
      <c r="E170" s="27"/>
      <c r="F170" s="59"/>
    </row>
    <row r="171" spans="1:6" ht="12.75">
      <c r="A171" s="3"/>
      <c r="B171" s="9"/>
      <c r="C171" s="25"/>
      <c r="D171" s="26"/>
      <c r="E171" s="27"/>
      <c r="F171" s="59"/>
    </row>
    <row r="172" spans="1:6" ht="12.75">
      <c r="A172" s="3"/>
      <c r="B172" s="9"/>
      <c r="C172" s="25"/>
      <c r="D172" s="26"/>
      <c r="E172" s="27"/>
      <c r="F172" s="59"/>
    </row>
    <row r="173" spans="1:6" ht="12.75">
      <c r="A173" s="3" t="s">
        <v>10</v>
      </c>
      <c r="B173" s="8" t="s">
        <v>11</v>
      </c>
      <c r="C173" s="9"/>
      <c r="D173" s="10"/>
      <c r="E173" s="12"/>
      <c r="F173" s="58"/>
    </row>
    <row r="174" spans="1:6" ht="12.75">
      <c r="A174" s="3"/>
      <c r="B174" s="8"/>
      <c r="C174" s="9"/>
      <c r="D174" s="10"/>
      <c r="E174" s="12"/>
      <c r="F174" s="58"/>
    </row>
    <row r="175" spans="1:6" ht="12.75">
      <c r="A175" s="104" t="s">
        <v>193</v>
      </c>
      <c r="B175" s="2" t="s">
        <v>36</v>
      </c>
      <c r="C175" s="9"/>
      <c r="D175" s="10"/>
      <c r="E175" s="12"/>
      <c r="F175" s="58"/>
    </row>
    <row r="176" spans="1:6" ht="12.75">
      <c r="A176" s="2"/>
      <c r="B176" s="77" t="s">
        <v>157</v>
      </c>
      <c r="C176" s="2"/>
      <c r="D176" s="2"/>
      <c r="E176" s="2"/>
      <c r="F176" s="61"/>
    </row>
    <row r="177" spans="1:6" ht="12.75">
      <c r="A177" s="2"/>
      <c r="B177" s="78" t="s">
        <v>131</v>
      </c>
      <c r="C177" s="81" t="s">
        <v>12</v>
      </c>
      <c r="D177" s="157">
        <v>426</v>
      </c>
      <c r="E177" s="152"/>
      <c r="F177" s="153">
        <f>D177*E177</f>
        <v>0</v>
      </c>
    </row>
    <row r="178" spans="1:6" ht="12.75">
      <c r="A178" s="3"/>
      <c r="B178" s="8"/>
      <c r="C178" s="9"/>
      <c r="D178" s="10"/>
      <c r="E178" s="12"/>
      <c r="F178" s="58"/>
    </row>
    <row r="179" spans="1:6" ht="12.75">
      <c r="A179" s="23" t="s">
        <v>74</v>
      </c>
      <c r="B179" s="2" t="s">
        <v>37</v>
      </c>
      <c r="C179" s="25"/>
      <c r="D179" s="26"/>
      <c r="E179" s="27"/>
      <c r="F179" s="59"/>
    </row>
    <row r="180" spans="1:6" ht="12.75">
      <c r="A180" s="11"/>
      <c r="B180" s="77" t="s">
        <v>237</v>
      </c>
      <c r="C180" s="25"/>
      <c r="D180" s="26"/>
      <c r="E180" s="27"/>
      <c r="F180" s="59"/>
    </row>
    <row r="181" spans="1:6" ht="12.75">
      <c r="A181" s="11"/>
      <c r="B181" s="77" t="s">
        <v>133</v>
      </c>
      <c r="C181" s="25"/>
      <c r="D181" s="26"/>
      <c r="E181" s="27"/>
      <c r="F181" s="59"/>
    </row>
    <row r="182" spans="1:6" ht="12.75">
      <c r="A182" s="11"/>
      <c r="B182" s="77" t="s">
        <v>137</v>
      </c>
      <c r="C182" s="25"/>
      <c r="D182" s="26"/>
      <c r="E182" s="27"/>
      <c r="F182" s="59"/>
    </row>
    <row r="183" spans="1:6" ht="12.75">
      <c r="A183" s="11"/>
      <c r="B183" s="86" t="s">
        <v>196</v>
      </c>
      <c r="C183" s="25"/>
      <c r="D183" s="26"/>
      <c r="E183" s="27"/>
      <c r="F183" s="59"/>
    </row>
    <row r="184" spans="1:6" ht="12.75">
      <c r="A184" s="11"/>
      <c r="B184" s="77" t="s">
        <v>94</v>
      </c>
      <c r="C184" s="25" t="s">
        <v>13</v>
      </c>
      <c r="D184" s="26">
        <v>1245</v>
      </c>
      <c r="E184" s="101"/>
      <c r="F184" s="59">
        <f>D184*E184</f>
        <v>0</v>
      </c>
    </row>
    <row r="185" spans="1:6" ht="12.75">
      <c r="A185" s="11"/>
      <c r="B185" s="118" t="s">
        <v>95</v>
      </c>
      <c r="C185" s="119" t="s">
        <v>13</v>
      </c>
      <c r="D185" s="120">
        <v>2415</v>
      </c>
      <c r="E185" s="121"/>
      <c r="F185" s="122">
        <f>D185*E185</f>
        <v>0</v>
      </c>
    </row>
    <row r="186" spans="1:6" ht="12.75">
      <c r="A186" s="2"/>
      <c r="B186" s="9"/>
      <c r="C186" s="25"/>
      <c r="D186" s="26"/>
      <c r="E186" s="28"/>
      <c r="F186" s="59"/>
    </row>
    <row r="187" spans="1:6" ht="12.75">
      <c r="A187" s="11" t="s">
        <v>75</v>
      </c>
      <c r="B187" s="2" t="s">
        <v>38</v>
      </c>
      <c r="C187" s="25"/>
      <c r="D187" s="26"/>
      <c r="E187" s="28"/>
      <c r="F187" s="59"/>
    </row>
    <row r="188" spans="1:6" ht="12.75">
      <c r="A188" s="2"/>
      <c r="B188" s="77" t="s">
        <v>238</v>
      </c>
      <c r="C188" s="33"/>
      <c r="D188" s="33"/>
      <c r="E188" s="34"/>
      <c r="F188" s="62"/>
    </row>
    <row r="189" spans="1:6" ht="12.75">
      <c r="A189" s="2"/>
      <c r="B189" s="77" t="s">
        <v>133</v>
      </c>
      <c r="C189" s="33"/>
      <c r="D189" s="33"/>
      <c r="E189" s="34"/>
      <c r="F189" s="62"/>
    </row>
    <row r="190" spans="1:6" ht="12.75">
      <c r="A190" s="2"/>
      <c r="B190" s="77" t="s">
        <v>136</v>
      </c>
      <c r="C190" s="33"/>
      <c r="D190" s="33"/>
      <c r="E190" s="34"/>
      <c r="F190" s="62"/>
    </row>
    <row r="191" spans="1:6" ht="12.75">
      <c r="A191" s="2"/>
      <c r="B191" s="77" t="s">
        <v>94</v>
      </c>
      <c r="C191" s="25" t="s">
        <v>13</v>
      </c>
      <c r="D191" s="26">
        <v>1245</v>
      </c>
      <c r="E191" s="101"/>
      <c r="F191" s="59">
        <f>D191*E191</f>
        <v>0</v>
      </c>
    </row>
    <row r="192" spans="1:6" ht="12.75">
      <c r="A192" s="11"/>
      <c r="B192" s="118" t="s">
        <v>95</v>
      </c>
      <c r="C192" s="119" t="s">
        <v>13</v>
      </c>
      <c r="D192" s="120">
        <v>2415</v>
      </c>
      <c r="E192" s="121"/>
      <c r="F192" s="122">
        <f>D192*E192</f>
        <v>0</v>
      </c>
    </row>
    <row r="193" spans="5:6" ht="12.75">
      <c r="E193" s="35"/>
      <c r="F193" s="66"/>
    </row>
    <row r="194" spans="1:6" ht="12.75">
      <c r="A194" s="11" t="s">
        <v>77</v>
      </c>
      <c r="B194" s="2" t="s">
        <v>38</v>
      </c>
      <c r="C194" s="25"/>
      <c r="D194" s="26"/>
      <c r="E194" s="28"/>
      <c r="F194" s="59"/>
    </row>
    <row r="195" spans="1:6" ht="12.75">
      <c r="A195" s="2"/>
      <c r="B195" s="2" t="s">
        <v>76</v>
      </c>
      <c r="C195" s="33"/>
      <c r="D195" s="33"/>
      <c r="E195" s="34"/>
      <c r="F195" s="62"/>
    </row>
    <row r="196" spans="1:6" ht="12.75">
      <c r="A196" s="11"/>
      <c r="B196" s="87"/>
      <c r="C196" s="81" t="s">
        <v>13</v>
      </c>
      <c r="D196" s="151">
        <v>556</v>
      </c>
      <c r="E196" s="152"/>
      <c r="F196" s="153">
        <f>D196*E196</f>
        <v>0</v>
      </c>
    </row>
    <row r="197" ht="12.75">
      <c r="F197" s="66"/>
    </row>
    <row r="198" spans="1:6" ht="12.75">
      <c r="A198" s="11" t="s">
        <v>39</v>
      </c>
      <c r="B198" s="2" t="s">
        <v>40</v>
      </c>
      <c r="C198" s="25"/>
      <c r="D198" s="26"/>
      <c r="E198" s="27"/>
      <c r="F198" s="59"/>
    </row>
    <row r="199" spans="1:6" ht="14.25">
      <c r="A199" s="11"/>
      <c r="B199" s="2" t="s">
        <v>41</v>
      </c>
      <c r="C199" s="25"/>
      <c r="D199" s="26"/>
      <c r="E199" s="27"/>
      <c r="F199" s="59"/>
    </row>
    <row r="200" spans="1:6" ht="12.75">
      <c r="A200" s="11"/>
      <c r="B200" s="77" t="s">
        <v>94</v>
      </c>
      <c r="C200" s="25" t="s">
        <v>13</v>
      </c>
      <c r="D200" s="26">
        <v>1245</v>
      </c>
      <c r="E200" s="101"/>
      <c r="F200" s="59">
        <f>D200*E200</f>
        <v>0</v>
      </c>
    </row>
    <row r="201" spans="1:6" ht="12.75">
      <c r="A201" s="11"/>
      <c r="B201" s="118" t="s">
        <v>95</v>
      </c>
      <c r="C201" s="119" t="s">
        <v>13</v>
      </c>
      <c r="D201" s="120">
        <v>2145</v>
      </c>
      <c r="E201" s="121"/>
      <c r="F201" s="122">
        <f>D201*E201</f>
        <v>0</v>
      </c>
    </row>
    <row r="202" spans="1:6" ht="12.75">
      <c r="A202" s="2"/>
      <c r="B202" s="9"/>
      <c r="C202" s="33"/>
      <c r="D202" s="33"/>
      <c r="E202" s="33"/>
      <c r="F202" s="62"/>
    </row>
    <row r="203" spans="1:6" ht="12.75">
      <c r="A203" s="21" t="s">
        <v>63</v>
      </c>
      <c r="B203" s="9" t="s">
        <v>61</v>
      </c>
      <c r="C203" s="33"/>
      <c r="D203" s="33"/>
      <c r="E203" s="33"/>
      <c r="F203" s="62"/>
    </row>
    <row r="204" spans="1:6" ht="12.75">
      <c r="A204" s="21"/>
      <c r="B204" s="9" t="s">
        <v>64</v>
      </c>
      <c r="C204" s="154"/>
      <c r="D204" s="154"/>
      <c r="E204" s="154"/>
      <c r="F204" s="155"/>
    </row>
    <row r="205" spans="1:6" ht="12.75">
      <c r="A205" s="21"/>
      <c r="B205" s="87" t="s">
        <v>134</v>
      </c>
      <c r="C205" s="81" t="s">
        <v>1</v>
      </c>
      <c r="D205" s="151">
        <v>405</v>
      </c>
      <c r="E205" s="152"/>
      <c r="F205" s="153">
        <f>D205*E205</f>
        <v>0</v>
      </c>
    </row>
    <row r="206" spans="1:6" ht="12.75">
      <c r="A206" s="21"/>
      <c r="B206" s="9"/>
      <c r="C206" s="160"/>
      <c r="D206" s="160"/>
      <c r="E206" s="160"/>
      <c r="F206" s="112"/>
    </row>
    <row r="207" spans="1:6" ht="12.75">
      <c r="A207" s="21" t="s">
        <v>65</v>
      </c>
      <c r="B207" s="9" t="s">
        <v>66</v>
      </c>
      <c r="C207" s="160"/>
      <c r="D207" s="160"/>
      <c r="E207" s="160"/>
      <c r="F207" s="112"/>
    </row>
    <row r="208" spans="1:6" ht="12.75">
      <c r="A208" s="21"/>
      <c r="B208" s="9" t="s">
        <v>115</v>
      </c>
      <c r="C208" s="160"/>
      <c r="D208" s="160"/>
      <c r="E208" s="160"/>
      <c r="F208" s="112"/>
    </row>
    <row r="209" spans="1:6" ht="12.75">
      <c r="A209" s="21"/>
      <c r="B209" s="87" t="s">
        <v>134</v>
      </c>
      <c r="C209" s="81" t="s">
        <v>1</v>
      </c>
      <c r="D209" s="151">
        <v>0</v>
      </c>
      <c r="E209" s="152"/>
      <c r="F209" s="153">
        <f>D209*E209</f>
        <v>0</v>
      </c>
    </row>
    <row r="210" spans="1:6" ht="12.75">
      <c r="A210" s="21"/>
      <c r="B210" s="9"/>
      <c r="C210" s="160"/>
      <c r="D210" s="160"/>
      <c r="E210" s="160"/>
      <c r="F210" s="112"/>
    </row>
    <row r="211" spans="1:6" ht="12.75">
      <c r="A211" s="21" t="s">
        <v>67</v>
      </c>
      <c r="B211" s="9" t="s">
        <v>62</v>
      </c>
      <c r="C211" s="160"/>
      <c r="D211" s="160"/>
      <c r="E211" s="160"/>
      <c r="F211" s="112"/>
    </row>
    <row r="212" spans="1:6" ht="12.75">
      <c r="A212" s="21"/>
      <c r="B212" s="9" t="s">
        <v>64</v>
      </c>
      <c r="C212" s="160"/>
      <c r="D212" s="160"/>
      <c r="E212" s="160"/>
      <c r="F212" s="112"/>
    </row>
    <row r="213" spans="1:6" ht="12.75">
      <c r="A213" s="21"/>
      <c r="B213" s="9" t="s">
        <v>83</v>
      </c>
      <c r="C213" s="160"/>
      <c r="D213" s="160"/>
      <c r="E213" s="160"/>
      <c r="F213" s="112"/>
    </row>
    <row r="214" spans="1:6" ht="12.75">
      <c r="A214" s="21"/>
      <c r="B214" s="87" t="s">
        <v>134</v>
      </c>
      <c r="C214" s="81" t="s">
        <v>1</v>
      </c>
      <c r="D214" s="151">
        <v>21</v>
      </c>
      <c r="E214" s="152"/>
      <c r="F214" s="153">
        <f>D214*E214</f>
        <v>0</v>
      </c>
    </row>
    <row r="215" spans="1:6" ht="13.5" thickBot="1">
      <c r="A215" s="21"/>
      <c r="B215" s="9"/>
      <c r="C215" s="25"/>
      <c r="D215" s="26"/>
      <c r="E215" s="27"/>
      <c r="F215" s="59"/>
    </row>
    <row r="216" spans="1:6" ht="13.5" thickBot="1">
      <c r="A216" s="21"/>
      <c r="B216" s="117" t="s">
        <v>226</v>
      </c>
      <c r="C216" s="30"/>
      <c r="D216" s="31"/>
      <c r="E216" s="32"/>
      <c r="F216" s="71">
        <f>F177+F184+F191+F196+F200+F205+F209+F214</f>
        <v>0</v>
      </c>
    </row>
    <row r="217" spans="1:6" ht="13.5" thickBot="1">
      <c r="A217" s="21"/>
      <c r="B217" s="123" t="s">
        <v>227</v>
      </c>
      <c r="C217" s="134"/>
      <c r="D217" s="135"/>
      <c r="E217" s="136"/>
      <c r="F217" s="137">
        <f>F185+F192+F201</f>
        <v>0</v>
      </c>
    </row>
    <row r="218" spans="1:6" ht="12.75">
      <c r="A218" s="11"/>
      <c r="B218" s="2"/>
      <c r="C218" s="2"/>
      <c r="D218" s="2"/>
      <c r="E218" s="2"/>
      <c r="F218" s="61"/>
    </row>
    <row r="219" spans="1:6" ht="12.75">
      <c r="A219" s="3" t="s">
        <v>16</v>
      </c>
      <c r="B219" s="8" t="s">
        <v>17</v>
      </c>
      <c r="C219" s="9"/>
      <c r="D219" s="10"/>
      <c r="E219" s="12"/>
      <c r="F219" s="58"/>
    </row>
    <row r="220" spans="1:6" ht="12.75">
      <c r="A220" s="11"/>
      <c r="B220" s="9"/>
      <c r="C220" s="9"/>
      <c r="D220" s="10"/>
      <c r="E220" s="12"/>
      <c r="F220" s="58"/>
    </row>
    <row r="221" spans="1:6" ht="12.75">
      <c r="A221" s="108" t="s">
        <v>199</v>
      </c>
      <c r="B221" s="77" t="s">
        <v>200</v>
      </c>
      <c r="C221" s="109"/>
      <c r="D221" s="110"/>
      <c r="E221" s="111"/>
      <c r="F221" s="112"/>
    </row>
    <row r="222" spans="1:6" ht="12.75">
      <c r="A222" s="108"/>
      <c r="B222" s="77" t="s">
        <v>201</v>
      </c>
      <c r="C222" s="109"/>
      <c r="D222" s="110"/>
      <c r="E222" s="111"/>
      <c r="F222" s="112"/>
    </row>
    <row r="223" spans="1:6" ht="12.75">
      <c r="A223" s="108"/>
      <c r="B223" s="113" t="s">
        <v>202</v>
      </c>
      <c r="C223" s="109"/>
      <c r="D223" s="110"/>
      <c r="E223" s="111"/>
      <c r="F223" s="112"/>
    </row>
    <row r="224" spans="1:6" ht="12.75">
      <c r="A224" s="108"/>
      <c r="B224" s="114"/>
      <c r="C224" s="109" t="s">
        <v>0</v>
      </c>
      <c r="D224" s="110">
        <v>34</v>
      </c>
      <c r="E224" s="115"/>
      <c r="F224" s="112">
        <f>D224*E224</f>
        <v>0</v>
      </c>
    </row>
    <row r="225" spans="1:6" ht="12.75">
      <c r="A225" s="11"/>
      <c r="B225" s="9"/>
      <c r="C225" s="9"/>
      <c r="D225" s="10"/>
      <c r="E225" s="12"/>
      <c r="F225" s="58"/>
    </row>
    <row r="226" spans="1:6" ht="12.75">
      <c r="A226" s="108" t="s">
        <v>203</v>
      </c>
      <c r="B226" s="113" t="s">
        <v>204</v>
      </c>
      <c r="C226" s="109"/>
      <c r="D226" s="110"/>
      <c r="E226" s="111"/>
      <c r="F226" s="110"/>
    </row>
    <row r="227" spans="1:6" ht="12.75">
      <c r="A227" s="108"/>
      <c r="B227" s="113" t="s">
        <v>205</v>
      </c>
      <c r="C227" s="109"/>
      <c r="D227" s="110"/>
      <c r="E227" s="111"/>
      <c r="F227" s="110"/>
    </row>
    <row r="228" spans="1:6" ht="12.75">
      <c r="A228" s="108"/>
      <c r="B228" s="113" t="s">
        <v>206</v>
      </c>
      <c r="C228" s="109"/>
      <c r="D228" s="110"/>
      <c r="E228" s="111"/>
      <c r="F228" s="110"/>
    </row>
    <row r="229" spans="1:6" ht="12.75">
      <c r="A229" s="108"/>
      <c r="B229" s="113"/>
      <c r="C229" s="109" t="s">
        <v>0</v>
      </c>
      <c r="D229" s="110">
        <v>34</v>
      </c>
      <c r="E229" s="115"/>
      <c r="F229" s="110">
        <f>D229*E229</f>
        <v>0</v>
      </c>
    </row>
    <row r="230" spans="1:6" ht="12.75">
      <c r="A230" s="11"/>
      <c r="B230" s="9"/>
      <c r="C230" s="9"/>
      <c r="D230" s="10"/>
      <c r="E230" s="12"/>
      <c r="F230" s="58"/>
    </row>
    <row r="231" spans="1:6" ht="12.75">
      <c r="A231" s="11" t="s">
        <v>111</v>
      </c>
      <c r="B231" s="56" t="s">
        <v>124</v>
      </c>
      <c r="C231" s="25"/>
      <c r="D231" s="26"/>
      <c r="E231" s="28"/>
      <c r="F231" s="59"/>
    </row>
    <row r="232" spans="1:6" ht="12.75">
      <c r="A232" s="11"/>
      <c r="B232" s="56" t="s">
        <v>125</v>
      </c>
      <c r="C232" s="25"/>
      <c r="D232" s="26"/>
      <c r="E232" s="28"/>
      <c r="F232" s="59"/>
    </row>
    <row r="233" spans="1:6" ht="12.75">
      <c r="A233" s="11"/>
      <c r="B233" s="2"/>
      <c r="C233" s="53" t="s">
        <v>110</v>
      </c>
      <c r="D233" s="85">
        <v>4</v>
      </c>
      <c r="E233" s="102"/>
      <c r="F233" s="59">
        <f>D233*E233</f>
        <v>0</v>
      </c>
    </row>
    <row r="234" spans="1:6" ht="13.5" thickBot="1">
      <c r="A234" s="11"/>
      <c r="B234" s="9"/>
      <c r="C234" s="25"/>
      <c r="D234" s="26"/>
      <c r="E234" s="27"/>
      <c r="F234" s="59"/>
    </row>
    <row r="235" spans="1:6" ht="13.5" thickBot="1">
      <c r="A235" s="2"/>
      <c r="B235" s="117" t="s">
        <v>228</v>
      </c>
      <c r="C235" s="19"/>
      <c r="D235" s="20"/>
      <c r="E235" s="22"/>
      <c r="F235" s="73">
        <f>F224+F229+F233</f>
        <v>0</v>
      </c>
    </row>
    <row r="236" spans="1:6" ht="13.5" thickBot="1">
      <c r="A236" s="2"/>
      <c r="B236" s="123" t="s">
        <v>229</v>
      </c>
      <c r="C236" s="146"/>
      <c r="D236" s="147"/>
      <c r="E236" s="148"/>
      <c r="F236" s="149">
        <f>F234</f>
        <v>0</v>
      </c>
    </row>
    <row r="237" ht="12.75">
      <c r="F237" s="66"/>
    </row>
    <row r="238" spans="1:6" ht="12.75">
      <c r="A238" s="11"/>
      <c r="B238" s="24"/>
      <c r="C238" s="25"/>
      <c r="D238" s="26"/>
      <c r="E238" s="27"/>
      <c r="F238" s="59"/>
    </row>
    <row r="239" spans="1:6" ht="12.75">
      <c r="A239" s="11"/>
      <c r="B239" s="9"/>
      <c r="C239" s="9"/>
      <c r="D239" s="10"/>
      <c r="E239" s="12"/>
      <c r="F239" s="58"/>
    </row>
    <row r="240" spans="1:6" ht="12.75">
      <c r="A240" s="11"/>
      <c r="B240" s="9"/>
      <c r="C240" s="9"/>
      <c r="D240" s="10"/>
      <c r="E240" s="12"/>
      <c r="F240" s="58"/>
    </row>
    <row r="241" ht="12.75">
      <c r="F241" s="66"/>
    </row>
    <row r="242" ht="12.75">
      <c r="F242" s="66"/>
    </row>
    <row r="243" spans="1:6" ht="12.75">
      <c r="A243" s="39"/>
      <c r="F243" s="66"/>
    </row>
    <row r="244" ht="12.75">
      <c r="F244" s="66"/>
    </row>
    <row r="245" ht="12.75">
      <c r="F245" s="66"/>
    </row>
    <row r="246" ht="12.75">
      <c r="F246" s="66"/>
    </row>
    <row r="247" spans="5:6" ht="12.75">
      <c r="E247" s="12"/>
      <c r="F247" s="58"/>
    </row>
    <row r="248" spans="5:6" ht="12.75">
      <c r="E248" s="12"/>
      <c r="F248" s="58"/>
    </row>
    <row r="249" spans="5:6" ht="12.75">
      <c r="E249" s="12"/>
      <c r="F249" s="58"/>
    </row>
    <row r="250" spans="5:6" ht="12.75">
      <c r="E250" s="12"/>
      <c r="F250" s="58"/>
    </row>
    <row r="251" spans="5:6" ht="12.75">
      <c r="E251" s="12"/>
      <c r="F251" s="58"/>
    </row>
    <row r="252" spans="5:6" ht="12.75">
      <c r="E252" s="12"/>
      <c r="F252" s="58"/>
    </row>
    <row r="253" spans="5:6" ht="12.75">
      <c r="E253" s="12"/>
      <c r="F253" s="58"/>
    </row>
    <row r="254" spans="1:6" ht="12.75">
      <c r="A254" s="11"/>
      <c r="B254" s="9"/>
      <c r="C254" s="9"/>
      <c r="D254" s="10"/>
      <c r="E254" s="12"/>
      <c r="F254" s="58"/>
    </row>
    <row r="255" spans="1:6" ht="12.75">
      <c r="A255" s="11"/>
      <c r="B255" s="9"/>
      <c r="C255" s="9"/>
      <c r="D255" s="10"/>
      <c r="E255" s="12"/>
      <c r="F255" s="58"/>
    </row>
    <row r="256" spans="1:6" ht="12.75">
      <c r="A256" s="11"/>
      <c r="B256" s="9"/>
      <c r="C256" s="9"/>
      <c r="D256" s="10"/>
      <c r="E256" s="12"/>
      <c r="F256" s="58"/>
    </row>
    <row r="257" spans="1:6" ht="12.75">
      <c r="A257" s="11"/>
      <c r="B257" s="9"/>
      <c r="C257" s="9"/>
      <c r="D257" s="10"/>
      <c r="E257" s="12"/>
      <c r="F257" s="58"/>
    </row>
    <row r="258" spans="1:6" ht="12.75">
      <c r="A258" s="11"/>
      <c r="B258" s="9"/>
      <c r="C258" s="9"/>
      <c r="D258" s="10"/>
      <c r="E258" s="12"/>
      <c r="F258" s="58"/>
    </row>
    <row r="259" spans="1:6" ht="12.75">
      <c r="A259" s="11"/>
      <c r="B259" s="9"/>
      <c r="C259" s="9"/>
      <c r="D259" s="10"/>
      <c r="E259" s="12"/>
      <c r="F259" s="58"/>
    </row>
    <row r="260" spans="1:6" ht="12.75">
      <c r="A260" s="11"/>
      <c r="B260" s="9"/>
      <c r="C260" s="9"/>
      <c r="D260" s="10"/>
      <c r="E260" s="12"/>
      <c r="F260" s="58"/>
    </row>
    <row r="261" spans="1:6" ht="12.75">
      <c r="A261" s="11"/>
      <c r="B261" s="9"/>
      <c r="C261" s="9"/>
      <c r="D261" s="10"/>
      <c r="E261" s="12"/>
      <c r="F261" s="58"/>
    </row>
    <row r="262" spans="1:6" ht="12.75">
      <c r="A262" s="11"/>
      <c r="B262" s="9"/>
      <c r="C262" s="9"/>
      <c r="D262" s="10"/>
      <c r="E262" s="12"/>
      <c r="F262" s="58"/>
    </row>
    <row r="263" spans="1:6" ht="12.75">
      <c r="A263" s="11"/>
      <c r="B263" s="9"/>
      <c r="C263" s="9"/>
      <c r="D263" s="10"/>
      <c r="E263" s="12"/>
      <c r="F263" s="58"/>
    </row>
    <row r="264" spans="1:6" ht="12.75">
      <c r="A264" s="11"/>
      <c r="B264" s="9"/>
      <c r="C264" s="9"/>
      <c r="D264" s="10"/>
      <c r="E264" s="12"/>
      <c r="F264" s="58"/>
    </row>
    <row r="265" spans="1:6" ht="12.75">
      <c r="A265" s="11"/>
      <c r="B265" s="9"/>
      <c r="C265" s="9"/>
      <c r="D265" s="10"/>
      <c r="E265" s="12"/>
      <c r="F265" s="58"/>
    </row>
    <row r="266" spans="1:6" ht="12.75">
      <c r="A266" s="11"/>
      <c r="B266" s="9"/>
      <c r="C266" s="9"/>
      <c r="D266" s="10"/>
      <c r="E266" s="12"/>
      <c r="F266" s="58"/>
    </row>
    <row r="267" spans="1:6" ht="12.75">
      <c r="A267" s="11"/>
      <c r="B267" s="9"/>
      <c r="C267" s="9"/>
      <c r="D267" s="10"/>
      <c r="E267" s="12"/>
      <c r="F267" s="58"/>
    </row>
    <row r="268" spans="1:6" ht="12.75">
      <c r="A268" s="11"/>
      <c r="B268" s="9"/>
      <c r="C268" s="9"/>
      <c r="D268" s="10"/>
      <c r="E268" s="12"/>
      <c r="F268" s="58"/>
    </row>
    <row r="269" spans="1:6" ht="12.75">
      <c r="A269" s="11"/>
      <c r="B269" s="9"/>
      <c r="C269" s="9"/>
      <c r="D269" s="10"/>
      <c r="E269" s="12"/>
      <c r="F269" s="58"/>
    </row>
    <row r="270" spans="1:6" ht="12.75">
      <c r="A270" s="11"/>
      <c r="B270" s="9"/>
      <c r="C270" s="9"/>
      <c r="D270" s="10"/>
      <c r="E270" s="12"/>
      <c r="F270" s="58"/>
    </row>
    <row r="271" spans="1:6" ht="12.75">
      <c r="A271" s="11"/>
      <c r="B271" s="9"/>
      <c r="C271" s="9"/>
      <c r="D271" s="10"/>
      <c r="E271" s="12"/>
      <c r="F271" s="58"/>
    </row>
    <row r="272" spans="1:6" ht="12.75">
      <c r="A272" s="11"/>
      <c r="B272" s="9"/>
      <c r="C272" s="9"/>
      <c r="D272" s="10"/>
      <c r="E272" s="12"/>
      <c r="F272" s="58"/>
    </row>
    <row r="273" spans="1:6" ht="12.75">
      <c r="A273" s="11"/>
      <c r="B273" s="9"/>
      <c r="C273" s="9"/>
      <c r="D273" s="10"/>
      <c r="E273" s="12"/>
      <c r="F273" s="58"/>
    </row>
    <row r="274" spans="1:6" ht="12.75">
      <c r="A274" s="11"/>
      <c r="B274" s="9"/>
      <c r="C274" s="9"/>
      <c r="D274" s="10"/>
      <c r="E274" s="12"/>
      <c r="F274" s="58"/>
    </row>
    <row r="275" spans="1:6" ht="12.75">
      <c r="A275" s="11"/>
      <c r="B275" s="9"/>
      <c r="C275" s="9"/>
      <c r="D275" s="10"/>
      <c r="E275" s="12"/>
      <c r="F275" s="58"/>
    </row>
    <row r="276" spans="1:6" ht="12.75">
      <c r="A276" s="3" t="s">
        <v>42</v>
      </c>
      <c r="B276" s="8" t="s">
        <v>43</v>
      </c>
      <c r="C276" s="9"/>
      <c r="D276" s="10"/>
      <c r="E276" s="12"/>
      <c r="F276" s="58"/>
    </row>
    <row r="277" spans="1:6" ht="12.75">
      <c r="A277" s="3"/>
      <c r="B277" s="8"/>
      <c r="C277" s="9"/>
      <c r="D277" s="10"/>
      <c r="E277" s="12"/>
      <c r="F277" s="58"/>
    </row>
    <row r="278" spans="1:6" ht="12.75">
      <c r="A278" s="21" t="s">
        <v>79</v>
      </c>
      <c r="B278" s="2" t="s">
        <v>44</v>
      </c>
      <c r="C278" s="2"/>
      <c r="D278" s="2"/>
      <c r="E278" s="2"/>
      <c r="F278" s="61"/>
    </row>
    <row r="279" spans="1:6" ht="12.75">
      <c r="A279" s="2"/>
      <c r="B279" s="2" t="s">
        <v>78</v>
      </c>
      <c r="C279" s="2"/>
      <c r="D279" s="2"/>
      <c r="E279" s="2"/>
      <c r="F279" s="61"/>
    </row>
    <row r="280" spans="1:6" ht="12.75">
      <c r="A280" s="2"/>
      <c r="B280" s="86"/>
      <c r="C280" s="25" t="s">
        <v>0</v>
      </c>
      <c r="D280" s="26">
        <v>2</v>
      </c>
      <c r="E280" s="101"/>
      <c r="F280" s="59">
        <f>D280*E280</f>
        <v>0</v>
      </c>
    </row>
    <row r="281" spans="1:6" ht="12.75">
      <c r="A281" s="2"/>
      <c r="B281" s="2"/>
      <c r="C281" s="33"/>
      <c r="D281" s="33"/>
      <c r="E281" s="33"/>
      <c r="F281" s="62"/>
    </row>
    <row r="282" spans="1:6" ht="12.75">
      <c r="A282" s="21" t="s">
        <v>45</v>
      </c>
      <c r="B282" s="2" t="s">
        <v>46</v>
      </c>
      <c r="C282" s="33"/>
      <c r="D282" s="33"/>
      <c r="E282" s="33"/>
      <c r="F282" s="62"/>
    </row>
    <row r="283" spans="1:6" ht="12.75">
      <c r="A283" s="2"/>
      <c r="B283" s="2" t="s">
        <v>47</v>
      </c>
      <c r="C283" s="33"/>
      <c r="D283" s="33"/>
      <c r="E283" s="33"/>
      <c r="F283" s="62"/>
    </row>
    <row r="284" spans="1:6" ht="12.75">
      <c r="A284" s="2"/>
      <c r="B284" s="2" t="s">
        <v>48</v>
      </c>
      <c r="C284" s="33"/>
      <c r="D284" s="33"/>
      <c r="E284" s="33"/>
      <c r="F284" s="62"/>
    </row>
    <row r="285" spans="1:6" ht="12.75">
      <c r="A285" s="2"/>
      <c r="B285" s="86"/>
      <c r="C285" s="25" t="s">
        <v>0</v>
      </c>
      <c r="D285" s="26">
        <v>2</v>
      </c>
      <c r="E285" s="101"/>
      <c r="F285" s="59">
        <f>D285*E285</f>
        <v>0</v>
      </c>
    </row>
    <row r="286" spans="1:6" ht="12.75">
      <c r="A286" s="2"/>
      <c r="B286" s="2"/>
      <c r="C286" s="25"/>
      <c r="D286" s="26"/>
      <c r="E286" s="27"/>
      <c r="F286" s="59"/>
    </row>
    <row r="287" spans="1:6" ht="12.75">
      <c r="A287" s="100" t="s">
        <v>160</v>
      </c>
      <c r="B287" s="77" t="s">
        <v>70</v>
      </c>
      <c r="C287" s="25"/>
      <c r="D287" s="26"/>
      <c r="E287" s="27"/>
      <c r="F287" s="59"/>
    </row>
    <row r="288" spans="1:6" ht="12.75">
      <c r="A288" s="23"/>
      <c r="B288" s="2" t="s">
        <v>52</v>
      </c>
      <c r="C288" s="25"/>
      <c r="D288" s="26"/>
      <c r="E288" s="27"/>
      <c r="F288" s="59"/>
    </row>
    <row r="289" spans="1:6" ht="12.75">
      <c r="A289" s="23"/>
      <c r="B289" s="77" t="s">
        <v>119</v>
      </c>
      <c r="C289" s="25"/>
      <c r="D289" s="26"/>
      <c r="E289" s="27"/>
      <c r="F289" s="59"/>
    </row>
    <row r="290" spans="1:6" ht="12.75">
      <c r="A290" s="23"/>
      <c r="B290" s="77" t="s">
        <v>195</v>
      </c>
      <c r="C290" s="25"/>
      <c r="D290" s="26"/>
      <c r="E290" s="27"/>
      <c r="F290" s="59"/>
    </row>
    <row r="291" spans="1:6" ht="12.75">
      <c r="A291" s="23"/>
      <c r="B291" s="78" t="s">
        <v>197</v>
      </c>
      <c r="C291" s="25" t="s">
        <v>0</v>
      </c>
      <c r="D291" s="26">
        <v>2</v>
      </c>
      <c r="E291" s="101"/>
      <c r="F291" s="59">
        <f>D291*E291</f>
        <v>0</v>
      </c>
    </row>
    <row r="292" spans="1:6" ht="12.75">
      <c r="A292" s="23"/>
      <c r="B292" s="9"/>
      <c r="C292" s="25"/>
      <c r="D292" s="26"/>
      <c r="E292" s="27"/>
      <c r="F292" s="59"/>
    </row>
    <row r="293" spans="1:6" ht="12.75">
      <c r="A293" s="11" t="s">
        <v>81</v>
      </c>
      <c r="B293" s="2" t="s">
        <v>54</v>
      </c>
      <c r="C293" s="25"/>
      <c r="D293" s="26"/>
      <c r="E293" s="27"/>
      <c r="F293" s="59"/>
    </row>
    <row r="294" spans="1:6" ht="12.75">
      <c r="A294" s="11"/>
      <c r="B294" s="77" t="s">
        <v>55</v>
      </c>
      <c r="C294" s="25"/>
      <c r="D294" s="26"/>
      <c r="E294" s="27"/>
      <c r="F294" s="59"/>
    </row>
    <row r="295" spans="1:6" ht="14.25">
      <c r="A295" s="11"/>
      <c r="B295" s="2" t="s">
        <v>56</v>
      </c>
      <c r="C295" s="25"/>
      <c r="D295" s="26"/>
      <c r="E295" s="27"/>
      <c r="F295" s="59"/>
    </row>
    <row r="296" spans="1:6" ht="12.75">
      <c r="A296" s="11"/>
      <c r="B296" s="2" t="s">
        <v>57</v>
      </c>
      <c r="C296" s="25"/>
      <c r="D296" s="26"/>
      <c r="E296" s="27"/>
      <c r="F296" s="59"/>
    </row>
    <row r="297" spans="1:6" ht="12.75">
      <c r="A297" s="11"/>
      <c r="B297" s="2" t="s">
        <v>82</v>
      </c>
      <c r="C297" s="25"/>
      <c r="D297" s="26"/>
      <c r="E297" s="27"/>
      <c r="F297" s="59"/>
    </row>
    <row r="298" spans="1:6" ht="12.75">
      <c r="A298" s="11"/>
      <c r="B298" s="77" t="s">
        <v>118</v>
      </c>
      <c r="C298" s="25" t="s">
        <v>1</v>
      </c>
      <c r="D298" s="82">
        <v>729</v>
      </c>
      <c r="E298" s="101"/>
      <c r="F298" s="59">
        <f>D298*E298</f>
        <v>0</v>
      </c>
    </row>
    <row r="299" spans="1:6" ht="12.75">
      <c r="A299" s="11"/>
      <c r="B299" s="77" t="s">
        <v>163</v>
      </c>
      <c r="C299" s="25" t="s">
        <v>1</v>
      </c>
      <c r="D299" s="82">
        <v>426</v>
      </c>
      <c r="E299" s="101"/>
      <c r="F299" s="59">
        <f>D299*E299</f>
        <v>0</v>
      </c>
    </row>
    <row r="300" spans="1:6" ht="12.75">
      <c r="A300" s="11"/>
      <c r="B300" s="77" t="s">
        <v>164</v>
      </c>
      <c r="C300" s="25" t="s">
        <v>1</v>
      </c>
      <c r="D300" s="82">
        <v>292</v>
      </c>
      <c r="E300" s="101"/>
      <c r="F300" s="59">
        <f>D300*E300</f>
        <v>0</v>
      </c>
    </row>
    <row r="301" spans="1:6" ht="12.75">
      <c r="A301" s="11"/>
      <c r="B301" s="2"/>
      <c r="F301" s="66"/>
    </row>
    <row r="302" spans="1:6" ht="12.75">
      <c r="A302" s="11" t="s">
        <v>80</v>
      </c>
      <c r="B302" s="77" t="s">
        <v>49</v>
      </c>
      <c r="C302" s="25"/>
      <c r="D302" s="26"/>
      <c r="E302" s="27"/>
      <c r="F302" s="59"/>
    </row>
    <row r="303" spans="1:6" ht="12.75">
      <c r="A303" s="11"/>
      <c r="B303" s="77" t="s">
        <v>165</v>
      </c>
      <c r="C303" s="25"/>
      <c r="D303" s="26"/>
      <c r="E303" s="27"/>
      <c r="F303" s="59"/>
    </row>
    <row r="304" spans="1:6" ht="14.25">
      <c r="A304" s="11"/>
      <c r="B304" s="2" t="s">
        <v>50</v>
      </c>
      <c r="C304" s="25"/>
      <c r="D304" s="26"/>
      <c r="E304" s="27"/>
      <c r="F304" s="59"/>
    </row>
    <row r="305" spans="1:6" ht="12.75">
      <c r="A305" s="11"/>
      <c r="B305" s="2" t="s">
        <v>51</v>
      </c>
      <c r="C305" s="25"/>
      <c r="D305" s="26"/>
      <c r="E305" s="27"/>
      <c r="F305" s="59"/>
    </row>
    <row r="306" spans="1:6" ht="12.75">
      <c r="A306" s="11"/>
      <c r="B306" s="2" t="s">
        <v>102</v>
      </c>
      <c r="C306" s="25"/>
      <c r="D306" s="26"/>
      <c r="E306" s="27"/>
      <c r="F306" s="59"/>
    </row>
    <row r="307" spans="1:6" ht="12.75">
      <c r="A307" s="11"/>
      <c r="B307" s="2" t="s">
        <v>85</v>
      </c>
      <c r="C307" s="25" t="s">
        <v>13</v>
      </c>
      <c r="D307" s="26">
        <v>12</v>
      </c>
      <c r="E307" s="101"/>
      <c r="F307" s="59">
        <f>D307*E307</f>
        <v>0</v>
      </c>
    </row>
    <row r="308" spans="1:6" ht="12.75">
      <c r="A308" s="11"/>
      <c r="B308" s="77" t="s">
        <v>198</v>
      </c>
      <c r="C308" s="25" t="s">
        <v>13</v>
      </c>
      <c r="D308" s="26">
        <v>165</v>
      </c>
      <c r="E308" s="101"/>
      <c r="F308" s="59">
        <f>D308*E308</f>
        <v>0</v>
      </c>
    </row>
    <row r="309" spans="1:6" ht="12.75">
      <c r="A309" s="11"/>
      <c r="B309" s="2"/>
      <c r="C309" s="25"/>
      <c r="D309" s="26"/>
      <c r="E309" s="27"/>
      <c r="F309" s="59"/>
    </row>
    <row r="310" spans="1:6" ht="77.25" customHeight="1">
      <c r="A310" s="76" t="s">
        <v>171</v>
      </c>
      <c r="B310" s="106" t="s">
        <v>172</v>
      </c>
      <c r="C310" s="25"/>
      <c r="D310" s="26"/>
      <c r="E310" s="27"/>
      <c r="F310" s="59"/>
    </row>
    <row r="311" spans="1:6" ht="12.75">
      <c r="A311" s="11"/>
      <c r="B311" s="77" t="s">
        <v>173</v>
      </c>
      <c r="C311" s="81" t="s">
        <v>13</v>
      </c>
      <c r="D311" s="26">
        <v>8</v>
      </c>
      <c r="E311" s="101"/>
      <c r="F311" s="59">
        <f>D311*E311</f>
        <v>0</v>
      </c>
    </row>
    <row r="312" spans="1:6" ht="12.75">
      <c r="A312" s="11"/>
      <c r="B312" s="2"/>
      <c r="C312" s="25"/>
      <c r="D312" s="26"/>
      <c r="E312" s="27"/>
      <c r="F312" s="59"/>
    </row>
    <row r="313" spans="1:6" ht="89.25">
      <c r="A313" s="76" t="s">
        <v>174</v>
      </c>
      <c r="B313" s="106" t="s">
        <v>179</v>
      </c>
      <c r="C313" s="25"/>
      <c r="D313" s="26"/>
      <c r="E313" s="27"/>
      <c r="F313" s="59"/>
    </row>
    <row r="314" spans="1:6" ht="12.75">
      <c r="A314" s="11"/>
      <c r="B314" s="77" t="s">
        <v>175</v>
      </c>
      <c r="C314" s="81" t="s">
        <v>13</v>
      </c>
      <c r="D314" s="26">
        <v>11</v>
      </c>
      <c r="E314" s="101"/>
      <c r="F314" s="59">
        <f aca="true" t="shared" si="0" ref="F314:F319">D314*E314</f>
        <v>0</v>
      </c>
    </row>
    <row r="315" spans="1:6" ht="12.75">
      <c r="A315" s="11"/>
      <c r="B315" s="77" t="s">
        <v>176</v>
      </c>
      <c r="C315" s="81" t="s">
        <v>13</v>
      </c>
      <c r="D315" s="26">
        <v>3</v>
      </c>
      <c r="E315" s="101"/>
      <c r="F315" s="59">
        <f t="shared" si="0"/>
        <v>0</v>
      </c>
    </row>
    <row r="316" spans="1:6" ht="12.75">
      <c r="A316" s="11"/>
      <c r="B316" s="77" t="s">
        <v>177</v>
      </c>
      <c r="C316" s="81" t="s">
        <v>13</v>
      </c>
      <c r="D316" s="26">
        <v>5.5</v>
      </c>
      <c r="E316" s="101"/>
      <c r="F316" s="59">
        <f t="shared" si="0"/>
        <v>0</v>
      </c>
    </row>
    <row r="317" spans="1:6" ht="12.75">
      <c r="A317" s="11"/>
      <c r="B317" s="77" t="s">
        <v>180</v>
      </c>
      <c r="C317" s="81" t="s">
        <v>13</v>
      </c>
      <c r="D317" s="26">
        <v>35</v>
      </c>
      <c r="E317" s="101"/>
      <c r="F317" s="59">
        <f t="shared" si="0"/>
        <v>0</v>
      </c>
    </row>
    <row r="318" spans="1:6" ht="12.75">
      <c r="A318" s="11"/>
      <c r="B318" s="77" t="s">
        <v>181</v>
      </c>
      <c r="C318" s="81" t="s">
        <v>13</v>
      </c>
      <c r="D318" s="26">
        <v>32</v>
      </c>
      <c r="E318" s="101"/>
      <c r="F318" s="59">
        <f t="shared" si="0"/>
        <v>0</v>
      </c>
    </row>
    <row r="319" spans="1:6" ht="12.75">
      <c r="A319" s="11"/>
      <c r="B319" s="77" t="s">
        <v>182</v>
      </c>
      <c r="C319" s="81" t="s">
        <v>13</v>
      </c>
      <c r="D319" s="26">
        <v>187</v>
      </c>
      <c r="E319" s="101"/>
      <c r="F319" s="59">
        <f t="shared" si="0"/>
        <v>0</v>
      </c>
    </row>
    <row r="320" spans="1:6" ht="12.75">
      <c r="A320" s="11"/>
      <c r="B320" s="77"/>
      <c r="C320" s="81"/>
      <c r="D320" s="26"/>
      <c r="E320" s="28"/>
      <c r="F320" s="59"/>
    </row>
    <row r="321" spans="1:6" ht="12.75">
      <c r="A321" s="108" t="s">
        <v>208</v>
      </c>
      <c r="B321" s="77" t="s">
        <v>49</v>
      </c>
      <c r="C321" s="81"/>
      <c r="D321" s="26"/>
      <c r="E321" s="28"/>
      <c r="F321" s="59"/>
    </row>
    <row r="322" spans="1:6" ht="12.75">
      <c r="A322" s="108"/>
      <c r="B322" s="77" t="s">
        <v>209</v>
      </c>
      <c r="C322" s="81"/>
      <c r="D322" s="26"/>
      <c r="E322" s="28"/>
      <c r="F322" s="59"/>
    </row>
    <row r="323" spans="1:6" ht="14.25">
      <c r="A323" s="108"/>
      <c r="B323" s="77" t="s">
        <v>207</v>
      </c>
      <c r="C323" s="81"/>
      <c r="D323" s="26"/>
      <c r="E323" s="28"/>
      <c r="F323" s="59"/>
    </row>
    <row r="324" spans="1:6" ht="12.75">
      <c r="A324" s="108"/>
      <c r="B324" s="77" t="s">
        <v>210</v>
      </c>
      <c r="C324" s="81"/>
      <c r="D324" s="26"/>
      <c r="E324" s="28"/>
      <c r="F324" s="59"/>
    </row>
    <row r="325" spans="1:6" ht="12.75">
      <c r="A325" s="108"/>
      <c r="B325" s="77" t="s">
        <v>211</v>
      </c>
      <c r="C325" s="81"/>
      <c r="D325" s="26"/>
      <c r="E325" s="28"/>
      <c r="F325" s="59"/>
    </row>
    <row r="326" spans="1:6" ht="12.75">
      <c r="A326" s="108"/>
      <c r="B326" s="77" t="s">
        <v>212</v>
      </c>
      <c r="C326" s="81"/>
      <c r="D326" s="26"/>
      <c r="E326" s="28"/>
      <c r="F326" s="59"/>
    </row>
    <row r="327" spans="1:6" ht="12.75">
      <c r="A327" s="108"/>
      <c r="B327" s="77"/>
      <c r="C327" s="81" t="s">
        <v>13</v>
      </c>
      <c r="D327" s="26">
        <v>3.5</v>
      </c>
      <c r="E327" s="101"/>
      <c r="F327" s="59">
        <f>D327*E327</f>
        <v>0</v>
      </c>
    </row>
    <row r="328" spans="1:6" ht="12.75">
      <c r="A328" s="11"/>
      <c r="B328" s="77"/>
      <c r="C328" s="25"/>
      <c r="D328" s="26"/>
      <c r="E328" s="27"/>
      <c r="F328" s="59"/>
    </row>
    <row r="329" spans="1:6" ht="45">
      <c r="A329" s="76" t="s">
        <v>116</v>
      </c>
      <c r="B329" s="75" t="s">
        <v>246</v>
      </c>
      <c r="C329" s="25"/>
      <c r="D329" s="26"/>
      <c r="E329" s="27"/>
      <c r="F329" s="59"/>
    </row>
    <row r="330" spans="1:6" ht="12.75">
      <c r="A330" s="11"/>
      <c r="B330" s="86" t="s">
        <v>168</v>
      </c>
      <c r="C330" s="25" t="s">
        <v>13</v>
      </c>
      <c r="D330" s="26">
        <v>59</v>
      </c>
      <c r="E330" s="101"/>
      <c r="F330" s="59">
        <f>D330*E330</f>
        <v>0</v>
      </c>
    </row>
    <row r="331" spans="1:6" ht="12.75">
      <c r="A331" s="11"/>
      <c r="B331" s="2"/>
      <c r="C331" s="25"/>
      <c r="D331" s="26"/>
      <c r="E331" s="27"/>
      <c r="F331" s="59"/>
    </row>
    <row r="332" spans="1:6" ht="12.75">
      <c r="A332" s="99" t="s">
        <v>239</v>
      </c>
      <c r="B332" s="77" t="s">
        <v>240</v>
      </c>
      <c r="C332" s="25"/>
      <c r="D332" s="26"/>
      <c r="E332" s="27"/>
      <c r="F332" s="59"/>
    </row>
    <row r="333" spans="1:6" ht="12.75">
      <c r="A333" s="11"/>
      <c r="B333" s="2"/>
      <c r="C333" s="81" t="s">
        <v>0</v>
      </c>
      <c r="D333" s="26">
        <v>8</v>
      </c>
      <c r="E333" s="101"/>
      <c r="F333" s="59">
        <f>D333*E333</f>
        <v>0</v>
      </c>
    </row>
    <row r="334" spans="1:6" ht="13.5" thickBot="1">
      <c r="A334" s="11"/>
      <c r="B334" s="2"/>
      <c r="C334" s="25"/>
      <c r="D334" s="26"/>
      <c r="E334" s="27"/>
      <c r="F334" s="59"/>
    </row>
    <row r="335" spans="1:6" ht="13.5" thickBot="1">
      <c r="A335" s="11"/>
      <c r="B335" s="117" t="s">
        <v>230</v>
      </c>
      <c r="C335" s="13"/>
      <c r="D335" s="14"/>
      <c r="E335" s="15"/>
      <c r="F335" s="71">
        <f>SUM(F280:F333)</f>
        <v>0</v>
      </c>
    </row>
    <row r="336" spans="2:6" ht="13.5" thickBot="1">
      <c r="B336" s="123" t="s">
        <v>231</v>
      </c>
      <c r="C336" s="124"/>
      <c r="D336" s="125"/>
      <c r="E336" s="126"/>
      <c r="F336" s="137" t="s">
        <v>232</v>
      </c>
    </row>
    <row r="337" spans="2:6" ht="12.75">
      <c r="B337" s="118"/>
      <c r="C337" s="118"/>
      <c r="D337" s="130"/>
      <c r="E337" s="131"/>
      <c r="F337" s="122"/>
    </row>
    <row r="338" spans="3:6" ht="12.75">
      <c r="C338" s="37"/>
      <c r="D338" s="39"/>
      <c r="E338" s="37"/>
      <c r="F338" s="74"/>
    </row>
    <row r="339" spans="1:6" ht="12.75">
      <c r="A339" s="3" t="s">
        <v>104</v>
      </c>
      <c r="B339" s="8" t="s">
        <v>105</v>
      </c>
      <c r="C339" s="9"/>
      <c r="D339" s="10"/>
      <c r="E339" s="12"/>
      <c r="F339" s="58"/>
    </row>
    <row r="340" spans="1:6" ht="12.75">
      <c r="A340" s="2"/>
      <c r="B340" s="2"/>
      <c r="C340" s="2"/>
      <c r="D340" s="2"/>
      <c r="E340" s="2"/>
      <c r="F340" s="61"/>
    </row>
    <row r="341" spans="1:6" ht="12.75">
      <c r="A341" s="54" t="s">
        <v>106</v>
      </c>
      <c r="B341" s="54" t="s">
        <v>107</v>
      </c>
      <c r="C341" s="54"/>
      <c r="D341" s="54"/>
      <c r="E341" s="54"/>
      <c r="F341" s="72"/>
    </row>
    <row r="342" spans="1:6" ht="12.75">
      <c r="A342" s="54"/>
      <c r="B342" s="54"/>
      <c r="C342" s="49" t="s">
        <v>89</v>
      </c>
      <c r="D342" s="50">
        <v>8</v>
      </c>
      <c r="E342" s="103"/>
      <c r="F342" s="67">
        <f>D342*E342</f>
        <v>0</v>
      </c>
    </row>
    <row r="343" spans="1:6" ht="12.75">
      <c r="A343" s="54" t="s">
        <v>108</v>
      </c>
      <c r="B343" s="54" t="s">
        <v>109</v>
      </c>
      <c r="C343" s="54"/>
      <c r="D343" s="54"/>
      <c r="E343" s="54"/>
      <c r="F343" s="72"/>
    </row>
    <row r="344" spans="1:6" ht="12.75">
      <c r="A344" s="54"/>
      <c r="B344" s="54"/>
      <c r="C344" s="49" t="s">
        <v>89</v>
      </c>
      <c r="D344" s="50">
        <v>4</v>
      </c>
      <c r="E344" s="103"/>
      <c r="F344" s="67">
        <f>D344*E344</f>
        <v>0</v>
      </c>
    </row>
    <row r="345" spans="1:6" ht="13.5" thickBot="1">
      <c r="A345" s="51"/>
      <c r="B345" s="49"/>
      <c r="C345" s="49"/>
      <c r="D345" s="50"/>
      <c r="E345" s="52"/>
      <c r="F345" s="67"/>
    </row>
    <row r="346" spans="1:6" ht="13.5" thickBot="1">
      <c r="A346" s="54"/>
      <c r="B346" s="117" t="s">
        <v>233</v>
      </c>
      <c r="C346" s="13"/>
      <c r="D346" s="14"/>
      <c r="E346" s="15"/>
      <c r="F346" s="69">
        <f>SUM(F342:F345)</f>
        <v>0</v>
      </c>
    </row>
    <row r="347" spans="1:6" ht="13.5" thickBot="1">
      <c r="A347" s="54"/>
      <c r="B347" s="123" t="s">
        <v>234</v>
      </c>
      <c r="C347" s="124"/>
      <c r="D347" s="125"/>
      <c r="E347" s="126"/>
      <c r="F347" s="127" t="s">
        <v>232</v>
      </c>
    </row>
    <row r="348" ht="12.75">
      <c r="F348" s="66"/>
    </row>
    <row r="349" ht="12.75">
      <c r="F349" s="66"/>
    </row>
    <row r="350" ht="12.75">
      <c r="F350" s="66"/>
    </row>
    <row r="351" ht="12.75">
      <c r="F351" s="66"/>
    </row>
    <row r="352" ht="12.75">
      <c r="F352" s="66"/>
    </row>
    <row r="353" ht="12.75">
      <c r="F353" s="66"/>
    </row>
    <row r="354" ht="12.75">
      <c r="F354" s="66"/>
    </row>
    <row r="355" ht="12.75">
      <c r="F355" s="66"/>
    </row>
    <row r="356" ht="12.75">
      <c r="F356" s="66"/>
    </row>
    <row r="357" ht="12.75">
      <c r="F357" s="66"/>
    </row>
    <row r="358" ht="12.75">
      <c r="F358" s="66"/>
    </row>
    <row r="359" ht="12.75">
      <c r="F359" s="66"/>
    </row>
    <row r="360" ht="12.75">
      <c r="F360" s="66"/>
    </row>
    <row r="361" ht="12.75">
      <c r="F361" s="66"/>
    </row>
    <row r="362" ht="12.75">
      <c r="F362" s="66"/>
    </row>
    <row r="363" ht="12.75">
      <c r="F363" s="66"/>
    </row>
    <row r="364" ht="12.75">
      <c r="F364" s="66"/>
    </row>
    <row r="365" ht="12.75">
      <c r="F365" s="66"/>
    </row>
    <row r="366" ht="12.75">
      <c r="F366" s="66"/>
    </row>
    <row r="367" spans="1:6" ht="12.75">
      <c r="A367" s="2"/>
      <c r="B367" s="2"/>
      <c r="C367" s="2"/>
      <c r="D367" s="2"/>
      <c r="E367" s="2"/>
      <c r="F367" s="61"/>
    </row>
    <row r="368" spans="1:6" ht="12.75">
      <c r="A368" s="2"/>
      <c r="B368" s="2"/>
      <c r="C368" s="2"/>
      <c r="D368" s="2"/>
      <c r="E368" s="2"/>
      <c r="F368" s="61"/>
    </row>
    <row r="369" spans="1:6" ht="12.75">
      <c r="A369" s="2"/>
      <c r="B369" s="2"/>
      <c r="C369" s="2"/>
      <c r="D369" s="2"/>
      <c r="E369" s="2"/>
      <c r="F369" s="61"/>
    </row>
    <row r="370" spans="1:6" ht="12.75">
      <c r="A370" s="2"/>
      <c r="B370" s="2"/>
      <c r="C370" s="2"/>
      <c r="D370" s="2"/>
      <c r="E370" s="2"/>
      <c r="F370" s="61"/>
    </row>
    <row r="371" spans="1:6" ht="12.75">
      <c r="A371" s="2"/>
      <c r="B371" s="2"/>
      <c r="C371" s="2"/>
      <c r="D371" s="2"/>
      <c r="E371" s="2"/>
      <c r="F371" s="61"/>
    </row>
    <row r="372" spans="1:6" ht="12.75">
      <c r="A372" s="2"/>
      <c r="B372" s="2"/>
      <c r="C372" s="2"/>
      <c r="D372" s="2"/>
      <c r="E372" s="2"/>
      <c r="F372" s="61"/>
    </row>
    <row r="373" spans="1:6" ht="12.75">
      <c r="A373" s="2"/>
      <c r="B373" s="2"/>
      <c r="C373" s="2"/>
      <c r="D373" s="2"/>
      <c r="E373" s="2"/>
      <c r="F373" s="61"/>
    </row>
    <row r="374" spans="1:6" ht="12.75">
      <c r="A374" s="2"/>
      <c r="B374" s="2"/>
      <c r="C374" s="2"/>
      <c r="D374" s="2"/>
      <c r="E374" s="2"/>
      <c r="F374" s="61"/>
    </row>
    <row r="375" spans="1:6" ht="12.75">
      <c r="A375" s="2"/>
      <c r="B375" s="2"/>
      <c r="C375" s="2"/>
      <c r="D375" s="2"/>
      <c r="E375" s="2"/>
      <c r="F375" s="61"/>
    </row>
    <row r="376" spans="1:6" ht="12.75">
      <c r="A376" s="2"/>
      <c r="B376" s="2"/>
      <c r="C376" s="2"/>
      <c r="D376" s="2"/>
      <c r="E376" s="2"/>
      <c r="F376" s="61"/>
    </row>
    <row r="377" spans="1:6" ht="12.75">
      <c r="A377" s="2"/>
      <c r="B377" s="2"/>
      <c r="C377" s="2"/>
      <c r="D377" s="2"/>
      <c r="E377" s="2"/>
      <c r="F377" s="61"/>
    </row>
    <row r="378" spans="1:6" ht="12.75">
      <c r="A378" s="2"/>
      <c r="B378" s="2"/>
      <c r="C378" s="2"/>
      <c r="D378" s="2"/>
      <c r="E378" s="2"/>
      <c r="F378" s="61"/>
    </row>
    <row r="379" spans="1:6" ht="12.75">
      <c r="A379" s="2"/>
      <c r="B379" s="2"/>
      <c r="C379" s="2"/>
      <c r="D379" s="2"/>
      <c r="E379" s="2"/>
      <c r="F379" s="61"/>
    </row>
    <row r="380" spans="1:6" ht="12.75">
      <c r="A380" s="2"/>
      <c r="B380" s="2"/>
      <c r="C380" s="2"/>
      <c r="D380" s="2"/>
      <c r="E380" s="2"/>
      <c r="F380" s="61"/>
    </row>
    <row r="381" spans="1:6" ht="12.75">
      <c r="A381" s="2"/>
      <c r="B381" s="2"/>
      <c r="C381" s="2"/>
      <c r="D381" s="2"/>
      <c r="E381" s="2"/>
      <c r="F381" s="61"/>
    </row>
    <row r="382" spans="1:6" ht="12.75">
      <c r="A382" s="2"/>
      <c r="B382" s="2"/>
      <c r="C382" s="2"/>
      <c r="D382" s="2"/>
      <c r="E382" s="2"/>
      <c r="F382" s="61"/>
    </row>
    <row r="383" spans="1:6" ht="12.75">
      <c r="A383" s="2"/>
      <c r="B383" s="2"/>
      <c r="C383" s="2"/>
      <c r="D383" s="2"/>
      <c r="E383" s="2"/>
      <c r="F383" s="61"/>
    </row>
    <row r="384" spans="1:6" ht="12.75">
      <c r="A384" s="2"/>
      <c r="B384" s="2"/>
      <c r="C384" s="2"/>
      <c r="D384" s="2"/>
      <c r="E384" s="2"/>
      <c r="F384" s="61"/>
    </row>
    <row r="385" spans="1:6" ht="12.75">
      <c r="A385" s="2"/>
      <c r="B385" s="2"/>
      <c r="C385" s="2"/>
      <c r="D385" s="2"/>
      <c r="E385" s="2"/>
      <c r="F385" s="61"/>
    </row>
    <row r="386" spans="1:6" ht="12.75">
      <c r="A386" s="2"/>
      <c r="B386" s="2"/>
      <c r="C386" s="2"/>
      <c r="D386" s="2"/>
      <c r="E386" s="2"/>
      <c r="F386" s="61"/>
    </row>
    <row r="387" ht="12.75">
      <c r="F387" s="66"/>
    </row>
    <row r="388" ht="12.75">
      <c r="F388" s="66"/>
    </row>
  </sheetData>
  <sheetProtection password="C6C3" sheet="1"/>
  <protectedRanges>
    <protectedRange sqref="E77 E81 E85" name="Cene_1"/>
    <protectedRange sqref="E117" name="Cene_4"/>
    <protectedRange sqref="E106 E108:E116" name="Cene_5"/>
    <protectedRange sqref="E140 E142:E172" name="Cene_6"/>
    <protectedRange sqref="E173:E174 E178" name="Cene_7"/>
    <protectedRange sqref="E175" name="Cene_8"/>
    <protectedRange sqref="E22" name="Cene_13"/>
    <protectedRange sqref="E239:E240 E220 E230 E225 E247:E275" name="Cene_19"/>
    <protectedRange sqref="E24:E25" name="Cene_21"/>
    <protectedRange sqref="E26:E28" name="Cene_25"/>
    <protectedRange sqref="E187 E194" name="Cene_9"/>
    <protectedRange sqref="E198:E199" name="Cene_12_1"/>
    <protectedRange sqref="E276:E277 E339" name="Cene_22_1"/>
    <protectedRange sqref="E292" name="Cene_23"/>
    <protectedRange sqref="E306" name="Cene_31"/>
    <protectedRange sqref="E290" name="Cene_2"/>
    <protectedRange sqref="E287:E289" name="Cene_23_1"/>
    <protectedRange sqref="E221:E223" name="Cene_19_2"/>
    <protectedRange sqref="E226:E228" name="Cene_19_2_1"/>
    <protectedRange sqref="E41:E42" name="Cene_13_1"/>
    <protectedRange sqref="E44:E46" name="Cene_21_1"/>
    <protectedRange sqref="E47:E51" name="Cene_25_2"/>
    <protectedRange sqref="E107" name="Cene_5_1"/>
    <protectedRange sqref="E141" name="Cene_6_1"/>
    <protectedRange sqref="E235:E236" name="Cene_13_2"/>
    <protectedRange sqref="E335:E337" name="Cene_25_1_1"/>
    <protectedRange sqref="E346:E347" name="Cene_25_1_2"/>
  </protectedRanges>
  <printOptions/>
  <pageMargins left="0.2755905511811024" right="0.7480314960629921" top="0.984251968503937" bottom="0.984251968503937" header="0" footer="0"/>
  <pageSetup horizontalDpi="1200" verticalDpi="1200" orientation="portrait" paperSize="9" scale="96" r:id="rId1"/>
  <headerFooter alignWithMargins="0">
    <oddFooter>&amp;L&amp;9odcep 2 - Mladinska cesta L=440m
&amp;R&amp;"Arial,Krepko"&amp;P</oddFooter>
  </headerFooter>
  <rowBreaks count="1" manualBreakCount="1">
    <brk id="2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4"/>
  <sheetViews>
    <sheetView view="pageBreakPreview" zoomScaleSheetLayoutView="100" workbookViewId="0" topLeftCell="A145">
      <selection activeCell="E154" sqref="E154"/>
    </sheetView>
  </sheetViews>
  <sheetFormatPr defaultColWidth="9.140625" defaultRowHeight="12.75"/>
  <cols>
    <col min="1" max="1" width="7.57421875" style="0" customWidth="1"/>
    <col min="2" max="2" width="37.57421875" style="0" customWidth="1"/>
    <col min="4" max="5" width="13.28125" style="0" customWidth="1"/>
    <col min="6" max="6" width="13.7109375" style="0" customWidth="1"/>
  </cols>
  <sheetData>
    <row r="1" spans="1:7" ht="15.75">
      <c r="A1" s="46"/>
      <c r="B1" s="47" t="s">
        <v>251</v>
      </c>
      <c r="C1" s="47"/>
      <c r="D1" s="47"/>
      <c r="E1" s="47"/>
      <c r="F1" s="47"/>
      <c r="G1" s="40"/>
    </row>
    <row r="2" spans="1:6" ht="12.75">
      <c r="A2" s="2"/>
      <c r="B2" s="1"/>
      <c r="C2" s="1"/>
      <c r="D2" s="1"/>
      <c r="E2" s="1"/>
      <c r="F2" s="1"/>
    </row>
    <row r="3" spans="2:6" ht="12.75">
      <c r="B3" s="41" t="s">
        <v>98</v>
      </c>
      <c r="C3" s="1" t="s">
        <v>245</v>
      </c>
      <c r="D3" s="1"/>
      <c r="E3" s="1"/>
      <c r="F3" s="1"/>
    </row>
    <row r="4" spans="2:6" ht="12.75">
      <c r="B4" s="41"/>
      <c r="C4" s="1"/>
      <c r="D4" s="1"/>
      <c r="E4" s="1"/>
      <c r="F4" s="1"/>
    </row>
    <row r="5" spans="2:6" ht="12.75">
      <c r="B5" s="41"/>
      <c r="C5" s="1"/>
      <c r="D5" s="1"/>
      <c r="E5" s="1"/>
      <c r="F5" s="1"/>
    </row>
    <row r="6" spans="2:6" ht="12.75">
      <c r="B6" s="41" t="s">
        <v>99</v>
      </c>
      <c r="C6" s="1" t="s">
        <v>138</v>
      </c>
      <c r="D6" s="1"/>
      <c r="E6" s="1"/>
      <c r="F6" s="1"/>
    </row>
    <row r="7" spans="2:6" ht="12.75">
      <c r="B7" s="2"/>
      <c r="C7" s="1" t="s">
        <v>140</v>
      </c>
      <c r="D7" s="1"/>
      <c r="E7" s="1"/>
      <c r="F7" s="1"/>
    </row>
    <row r="8" spans="2:6" ht="12.75">
      <c r="B8" s="2"/>
      <c r="C8" s="1"/>
      <c r="D8" s="1"/>
      <c r="E8" s="1"/>
      <c r="F8" s="1"/>
    </row>
    <row r="9" spans="2:6" ht="12.75">
      <c r="B9" s="41" t="s">
        <v>101</v>
      </c>
      <c r="C9" s="57" t="s">
        <v>139</v>
      </c>
      <c r="D9" s="57"/>
      <c r="E9" s="57"/>
      <c r="F9" s="57"/>
    </row>
    <row r="10" spans="2:6" ht="12.75">
      <c r="B10" s="41"/>
      <c r="C10" s="1"/>
      <c r="D10" s="1"/>
      <c r="E10" s="1"/>
      <c r="F10" s="1"/>
    </row>
    <row r="11" spans="2:6" ht="12.75">
      <c r="B11" s="41" t="s">
        <v>100</v>
      </c>
      <c r="C11" s="42" t="s">
        <v>141</v>
      </c>
      <c r="D11" s="1"/>
      <c r="E11" s="1"/>
      <c r="F11" s="1"/>
    </row>
    <row r="12" spans="1:6" ht="12.75">
      <c r="A12" s="41"/>
      <c r="B12" s="1"/>
      <c r="C12" s="1"/>
      <c r="D12" s="1"/>
      <c r="E12" s="1"/>
      <c r="F12" s="1"/>
    </row>
    <row r="13" spans="1:6" ht="15">
      <c r="A13" s="43"/>
      <c r="B13" s="48" t="s">
        <v>248</v>
      </c>
      <c r="C13" s="44"/>
      <c r="D13" s="45"/>
      <c r="E13" s="45"/>
      <c r="F13" s="45"/>
    </row>
    <row r="14" spans="1:6" ht="12.75">
      <c r="A14" s="3"/>
      <c r="B14" s="8"/>
      <c r="C14" s="9"/>
      <c r="D14" s="10"/>
      <c r="E14" s="10"/>
      <c r="F14" s="58"/>
    </row>
    <row r="15" spans="1:6" ht="12.75">
      <c r="A15" s="16"/>
      <c r="B15" s="9" t="s">
        <v>8</v>
      </c>
      <c r="C15" s="9"/>
      <c r="D15" s="10"/>
      <c r="E15" s="12"/>
      <c r="F15" s="59">
        <f>F102+F103</f>
        <v>0</v>
      </c>
    </row>
    <row r="16" spans="1:6" ht="12.75">
      <c r="A16" s="16"/>
      <c r="B16" s="17"/>
      <c r="C16" s="9"/>
      <c r="D16" s="10"/>
      <c r="E16" s="10"/>
      <c r="F16" s="59"/>
    </row>
    <row r="17" spans="1:6" ht="12.75">
      <c r="A17" s="16"/>
      <c r="B17" s="9" t="s">
        <v>9</v>
      </c>
      <c r="C17" s="9"/>
      <c r="D17" s="10"/>
      <c r="E17" s="12"/>
      <c r="F17" s="59">
        <f>F157+F158</f>
        <v>0</v>
      </c>
    </row>
    <row r="18" spans="1:6" ht="12.75">
      <c r="A18" s="16"/>
      <c r="B18" s="17"/>
      <c r="C18" s="9"/>
      <c r="D18" s="10"/>
      <c r="E18" s="10"/>
      <c r="F18" s="59"/>
    </row>
    <row r="19" spans="1:6" ht="12.75">
      <c r="A19" s="16"/>
      <c r="B19" s="9" t="s">
        <v>15</v>
      </c>
      <c r="C19" s="9"/>
      <c r="D19" s="10"/>
      <c r="E19" s="12"/>
      <c r="F19" s="59">
        <f>F221+F222</f>
        <v>0</v>
      </c>
    </row>
    <row r="20" spans="1:6" ht="12.75">
      <c r="A20" s="16"/>
      <c r="B20" s="17"/>
      <c r="C20" s="9"/>
      <c r="D20" s="10"/>
      <c r="E20" s="10"/>
      <c r="F20" s="59"/>
    </row>
    <row r="21" spans="1:6" ht="12.75">
      <c r="A21" s="16"/>
      <c r="B21" s="9" t="s">
        <v>18</v>
      </c>
      <c r="C21" s="9"/>
      <c r="D21" s="10"/>
      <c r="E21" s="12"/>
      <c r="F21" s="59">
        <f>F231+F232</f>
        <v>0</v>
      </c>
    </row>
    <row r="22" spans="1:6" ht="12.75">
      <c r="A22" s="16"/>
      <c r="B22" s="9"/>
      <c r="C22" s="9"/>
      <c r="D22" s="10"/>
      <c r="E22" s="12"/>
      <c r="F22" s="59"/>
    </row>
    <row r="23" spans="1:6" ht="12.75">
      <c r="A23" s="16"/>
      <c r="B23" s="9" t="s">
        <v>19</v>
      </c>
      <c r="C23" s="9"/>
      <c r="D23" s="10"/>
      <c r="E23" s="12"/>
      <c r="F23" s="59">
        <f>F354</f>
        <v>0</v>
      </c>
    </row>
    <row r="24" spans="1:6" ht="12.75">
      <c r="A24" s="16"/>
      <c r="B24" s="9"/>
      <c r="C24" s="9"/>
      <c r="D24" s="10"/>
      <c r="E24" s="12"/>
      <c r="F24" s="59"/>
    </row>
    <row r="25" spans="1:6" ht="12.75">
      <c r="A25" s="16"/>
      <c r="B25" s="2" t="s">
        <v>103</v>
      </c>
      <c r="C25" s="9"/>
      <c r="D25" s="10"/>
      <c r="E25" s="12"/>
      <c r="F25" s="59">
        <f>F381</f>
        <v>0</v>
      </c>
    </row>
    <row r="26" spans="1:6" ht="13.5" thickBot="1">
      <c r="A26" s="16"/>
      <c r="B26" s="17"/>
      <c r="C26" s="9"/>
      <c r="D26" s="10"/>
      <c r="E26" s="10"/>
      <c r="F26" s="59"/>
    </row>
    <row r="27" spans="1:6" ht="13.5" thickBot="1">
      <c r="A27" s="3"/>
      <c r="B27" s="18" t="s">
        <v>143</v>
      </c>
      <c r="C27" s="19"/>
      <c r="D27" s="20"/>
      <c r="E27" s="20"/>
      <c r="F27" s="60">
        <f>SUM(F15:F25)</f>
        <v>0</v>
      </c>
    </row>
    <row r="28" spans="1:6" ht="12.75">
      <c r="A28" s="2"/>
      <c r="B28" s="2"/>
      <c r="C28" s="2"/>
      <c r="D28" s="2"/>
      <c r="E28" s="2"/>
      <c r="F28" s="61"/>
    </row>
    <row r="29" spans="1:6" ht="12.75">
      <c r="A29" s="2"/>
      <c r="B29" s="2"/>
      <c r="C29" s="2"/>
      <c r="D29" s="2"/>
      <c r="E29" s="2"/>
      <c r="F29" s="61"/>
    </row>
    <row r="30" spans="1:6" ht="15">
      <c r="A30" s="43"/>
      <c r="B30" s="48" t="s">
        <v>217</v>
      </c>
      <c r="C30" s="44"/>
      <c r="D30" s="45"/>
      <c r="E30" s="45"/>
      <c r="F30" s="45"/>
    </row>
    <row r="31" spans="1:6" ht="12.75">
      <c r="A31" s="3"/>
      <c r="B31" s="8"/>
      <c r="C31" s="9"/>
      <c r="D31" s="10"/>
      <c r="E31" s="10"/>
      <c r="F31" s="58"/>
    </row>
    <row r="32" spans="1:6" ht="12.75">
      <c r="A32" s="16"/>
      <c r="B32" s="8" t="s">
        <v>8</v>
      </c>
      <c r="C32" s="9"/>
      <c r="D32" s="10"/>
      <c r="E32" s="12"/>
      <c r="F32" s="59"/>
    </row>
    <row r="33" spans="1:6" ht="12.75">
      <c r="A33" s="16"/>
      <c r="B33" s="78" t="s">
        <v>216</v>
      </c>
      <c r="C33" s="9"/>
      <c r="D33" s="10"/>
      <c r="E33" s="12"/>
      <c r="F33" s="59">
        <f>F102</f>
        <v>0</v>
      </c>
    </row>
    <row r="34" spans="1:6" ht="12.75">
      <c r="A34" s="16"/>
      <c r="B34" s="128" t="s">
        <v>218</v>
      </c>
      <c r="C34" s="9"/>
      <c r="D34" s="10"/>
      <c r="E34" s="10"/>
      <c r="F34" s="122">
        <f>F103</f>
        <v>0</v>
      </c>
    </row>
    <row r="35" spans="1:6" ht="12.75">
      <c r="A35" s="16"/>
      <c r="B35" s="8" t="s">
        <v>9</v>
      </c>
      <c r="C35" s="9"/>
      <c r="D35" s="10"/>
      <c r="E35" s="12"/>
      <c r="F35" s="59"/>
    </row>
    <row r="36" spans="1:6" ht="12.75">
      <c r="A36" s="16"/>
      <c r="B36" s="78" t="s">
        <v>216</v>
      </c>
      <c r="C36" s="9"/>
      <c r="D36" s="10"/>
      <c r="E36" s="12"/>
      <c r="F36" s="59">
        <f>F157</f>
        <v>0</v>
      </c>
    </row>
    <row r="37" spans="1:6" ht="12.75">
      <c r="A37" s="16"/>
      <c r="B37" s="128" t="s">
        <v>218</v>
      </c>
      <c r="C37" s="9"/>
      <c r="D37" s="10"/>
      <c r="E37" s="10"/>
      <c r="F37" s="122">
        <f>F158</f>
        <v>0</v>
      </c>
    </row>
    <row r="38" spans="1:6" ht="12.75">
      <c r="A38" s="16"/>
      <c r="B38" s="8" t="s">
        <v>15</v>
      </c>
      <c r="C38" s="9"/>
      <c r="D38" s="10"/>
      <c r="E38" s="12"/>
      <c r="F38" s="59"/>
    </row>
    <row r="39" spans="1:6" ht="12.75">
      <c r="A39" s="16"/>
      <c r="B39" s="78" t="s">
        <v>216</v>
      </c>
      <c r="C39" s="9"/>
      <c r="D39" s="10"/>
      <c r="E39" s="12"/>
      <c r="F39" s="59">
        <f>F221</f>
        <v>0</v>
      </c>
    </row>
    <row r="40" spans="1:6" ht="12.75">
      <c r="A40" s="16"/>
      <c r="B40" s="128" t="s">
        <v>218</v>
      </c>
      <c r="C40" s="9"/>
      <c r="D40" s="10"/>
      <c r="E40" s="10"/>
      <c r="F40" s="122">
        <f>F222</f>
        <v>0</v>
      </c>
    </row>
    <row r="41" spans="1:6" ht="12.75">
      <c r="A41" s="16"/>
      <c r="B41" s="8" t="s">
        <v>18</v>
      </c>
      <c r="C41" s="9"/>
      <c r="D41" s="10"/>
      <c r="E41" s="12"/>
      <c r="F41" s="59"/>
    </row>
    <row r="42" spans="1:6" ht="12.75">
      <c r="A42" s="16"/>
      <c r="B42" s="78" t="s">
        <v>216</v>
      </c>
      <c r="C42" s="9"/>
      <c r="D42" s="10"/>
      <c r="E42" s="12"/>
      <c r="F42" s="59">
        <f>F231</f>
        <v>0</v>
      </c>
    </row>
    <row r="43" spans="1:6" ht="12.75">
      <c r="A43" s="16"/>
      <c r="B43" s="128" t="s">
        <v>218</v>
      </c>
      <c r="C43" s="9"/>
      <c r="D43" s="10"/>
      <c r="E43" s="12"/>
      <c r="F43" s="122">
        <f>F232</f>
        <v>0</v>
      </c>
    </row>
    <row r="44" spans="1:6" ht="12.75">
      <c r="A44" s="16"/>
      <c r="B44" s="8" t="s">
        <v>19</v>
      </c>
      <c r="C44" s="9"/>
      <c r="D44" s="10"/>
      <c r="E44" s="12"/>
      <c r="F44" s="59"/>
    </row>
    <row r="45" spans="1:6" ht="12.75">
      <c r="A45" s="16"/>
      <c r="B45" s="78" t="s">
        <v>216</v>
      </c>
      <c r="C45" s="9"/>
      <c r="D45" s="10"/>
      <c r="E45" s="12"/>
      <c r="F45" s="59">
        <f>F354</f>
        <v>0</v>
      </c>
    </row>
    <row r="46" spans="1:6" ht="12.75">
      <c r="A46" s="16"/>
      <c r="B46" s="128" t="s">
        <v>218</v>
      </c>
      <c r="C46" s="9"/>
      <c r="D46" s="10"/>
      <c r="E46" s="12"/>
      <c r="F46" s="59"/>
    </row>
    <row r="47" spans="1:6" ht="12.75">
      <c r="A47" s="16"/>
      <c r="B47" s="1" t="s">
        <v>103</v>
      </c>
      <c r="C47" s="9"/>
      <c r="D47" s="10"/>
      <c r="E47" s="12"/>
      <c r="F47" s="59"/>
    </row>
    <row r="48" spans="1:6" ht="12.75">
      <c r="A48" s="16"/>
      <c r="B48" s="78" t="s">
        <v>216</v>
      </c>
      <c r="C48" s="9"/>
      <c r="D48" s="10"/>
      <c r="E48" s="12"/>
      <c r="F48" s="59">
        <f>F381</f>
        <v>0</v>
      </c>
    </row>
    <row r="49" spans="1:6" ht="13.5" thickBot="1">
      <c r="A49" s="16"/>
      <c r="B49" s="128" t="s">
        <v>218</v>
      </c>
      <c r="C49" s="9"/>
      <c r="D49" s="10"/>
      <c r="E49" s="10"/>
      <c r="F49" s="59"/>
    </row>
    <row r="50" spans="1:6" ht="13.5" thickBot="1">
      <c r="A50" s="3"/>
      <c r="B50" s="18" t="s">
        <v>220</v>
      </c>
      <c r="C50" s="19"/>
      <c r="D50" s="20"/>
      <c r="E50" s="20"/>
      <c r="F50" s="60">
        <f>F33+F36+F39+F42+F45+F48</f>
        <v>0</v>
      </c>
    </row>
    <row r="51" spans="1:6" ht="12.75">
      <c r="A51" s="2"/>
      <c r="B51" s="129" t="s">
        <v>219</v>
      </c>
      <c r="C51" s="116"/>
      <c r="D51" s="116"/>
      <c r="E51" s="116"/>
      <c r="F51" s="150">
        <f>F34+F37+F40+F43</f>
        <v>0</v>
      </c>
    </row>
    <row r="52" spans="1:6" ht="12.75">
      <c r="A52" s="2"/>
      <c r="B52" s="1"/>
      <c r="C52" s="1"/>
      <c r="D52" s="1"/>
      <c r="E52" s="1"/>
      <c r="F52" s="63"/>
    </row>
    <row r="53" spans="1:6" ht="12.75">
      <c r="A53" s="2"/>
      <c r="B53" s="1"/>
      <c r="C53" s="1"/>
      <c r="D53" s="1"/>
      <c r="E53" s="1"/>
      <c r="F53" s="63"/>
    </row>
    <row r="54" spans="1:6" ht="12.75">
      <c r="A54" s="2"/>
      <c r="B54" s="1"/>
      <c r="C54" s="1"/>
      <c r="D54" s="1"/>
      <c r="E54" s="1"/>
      <c r="F54" s="63"/>
    </row>
    <row r="55" spans="1:6" ht="12.75">
      <c r="A55" s="2"/>
      <c r="B55" s="1"/>
      <c r="C55" s="1"/>
      <c r="D55" s="1"/>
      <c r="E55" s="1"/>
      <c r="F55" s="63"/>
    </row>
    <row r="56" spans="1:6" ht="12.75">
      <c r="A56" s="2"/>
      <c r="B56" s="77"/>
      <c r="C56" s="1"/>
      <c r="D56" s="1"/>
      <c r="E56" s="1"/>
      <c r="F56" s="63"/>
    </row>
    <row r="57" spans="1:6" ht="12.75">
      <c r="A57" s="2"/>
      <c r="B57" s="1"/>
      <c r="C57" s="1"/>
      <c r="D57" s="1"/>
      <c r="E57" s="1"/>
      <c r="F57" s="63"/>
    </row>
    <row r="58" spans="1:6" ht="12.75">
      <c r="A58" s="3"/>
      <c r="B58" s="4" t="s">
        <v>2</v>
      </c>
      <c r="C58" s="4" t="s">
        <v>3</v>
      </c>
      <c r="D58" s="5" t="s">
        <v>4</v>
      </c>
      <c r="E58" s="5" t="s">
        <v>5</v>
      </c>
      <c r="F58" s="64" t="s">
        <v>6</v>
      </c>
    </row>
    <row r="59" spans="1:6" ht="12.75">
      <c r="A59" s="3"/>
      <c r="B59" s="6"/>
      <c r="C59" s="6"/>
      <c r="D59" s="7"/>
      <c r="E59" s="7"/>
      <c r="F59" s="65"/>
    </row>
    <row r="60" spans="1:6" ht="12.75">
      <c r="A60" s="3" t="s">
        <v>22</v>
      </c>
      <c r="B60" s="36" t="s">
        <v>7</v>
      </c>
      <c r="C60" s="9"/>
      <c r="D60" s="10"/>
      <c r="E60" s="10"/>
      <c r="F60" s="58"/>
    </row>
    <row r="61" spans="1:6" ht="12.75">
      <c r="A61" s="3"/>
      <c r="B61" s="8"/>
      <c r="C61" s="9"/>
      <c r="D61" s="10"/>
      <c r="E61" s="10"/>
      <c r="F61" s="58"/>
    </row>
    <row r="62" spans="1:6" ht="12.75">
      <c r="A62" s="11" t="s">
        <v>86</v>
      </c>
      <c r="B62" s="2" t="s">
        <v>87</v>
      </c>
      <c r="C62" s="9"/>
      <c r="D62" s="10"/>
      <c r="E62" s="10"/>
      <c r="F62" s="58"/>
    </row>
    <row r="63" spans="1:6" ht="12.75">
      <c r="A63" s="3"/>
      <c r="B63" s="2" t="s">
        <v>88</v>
      </c>
      <c r="C63" s="9"/>
      <c r="D63" s="10"/>
      <c r="E63" s="10"/>
      <c r="F63" s="58"/>
    </row>
    <row r="64" spans="1:6" ht="12.75">
      <c r="A64" s="3"/>
      <c r="B64" s="77" t="s">
        <v>123</v>
      </c>
      <c r="C64" s="9"/>
      <c r="D64" s="10"/>
      <c r="E64" s="10"/>
      <c r="F64" s="58"/>
    </row>
    <row r="65" spans="1:6" ht="12.75">
      <c r="A65" s="3"/>
      <c r="B65" s="37"/>
      <c r="C65" s="81" t="s">
        <v>1</v>
      </c>
      <c r="D65" s="82">
        <v>350</v>
      </c>
      <c r="E65" s="101"/>
      <c r="F65" s="59">
        <f>D65*E65</f>
        <v>0</v>
      </c>
    </row>
    <row r="66" spans="1:6" ht="12.75">
      <c r="A66" s="3"/>
      <c r="B66" s="37"/>
      <c r="C66" s="9"/>
      <c r="D66" s="10"/>
      <c r="E66" s="10"/>
      <c r="F66" s="58"/>
    </row>
    <row r="67" spans="1:6" ht="12.75">
      <c r="A67" s="11" t="s">
        <v>71</v>
      </c>
      <c r="B67" s="2" t="s">
        <v>72</v>
      </c>
      <c r="C67" s="9"/>
      <c r="D67" s="10"/>
      <c r="E67" s="10"/>
      <c r="F67" s="58"/>
    </row>
    <row r="68" spans="1:6" ht="12.75">
      <c r="A68" s="3"/>
      <c r="B68" s="9" t="s">
        <v>73</v>
      </c>
      <c r="F68" s="66"/>
    </row>
    <row r="69" spans="1:6" ht="12.75">
      <c r="A69" s="3"/>
      <c r="B69" s="87"/>
      <c r="F69" s="66"/>
    </row>
    <row r="70" spans="1:6" ht="12.75">
      <c r="A70" s="3"/>
      <c r="B70" s="8"/>
      <c r="C70" s="25" t="s">
        <v>0</v>
      </c>
      <c r="D70" s="26">
        <v>15</v>
      </c>
      <c r="E70" s="101"/>
      <c r="F70" s="59">
        <f>D70*E70</f>
        <v>0</v>
      </c>
    </row>
    <row r="71" spans="1:6" ht="12.75">
      <c r="A71" s="3"/>
      <c r="B71" s="8"/>
      <c r="C71" s="9"/>
      <c r="D71" s="10"/>
      <c r="E71" s="10"/>
      <c r="F71" s="58"/>
    </row>
    <row r="72" spans="1:6" ht="12.75">
      <c r="A72" s="11" t="s">
        <v>112</v>
      </c>
      <c r="B72" s="9" t="s">
        <v>113</v>
      </c>
      <c r="C72" s="25"/>
      <c r="D72" s="26"/>
      <c r="E72" s="26"/>
      <c r="F72" s="59"/>
    </row>
    <row r="73" spans="1:6" ht="12.75">
      <c r="A73" s="11"/>
      <c r="B73" s="9" t="s">
        <v>114</v>
      </c>
      <c r="C73" s="25"/>
      <c r="D73" s="26"/>
      <c r="E73" s="26"/>
      <c r="F73" s="59"/>
    </row>
    <row r="74" spans="1:6" ht="12.75">
      <c r="A74" s="11"/>
      <c r="B74" s="9"/>
      <c r="C74" s="25" t="s">
        <v>0</v>
      </c>
      <c r="D74" s="26">
        <v>1</v>
      </c>
      <c r="E74" s="101"/>
      <c r="F74" s="59">
        <f>D74*E74</f>
        <v>0</v>
      </c>
    </row>
    <row r="75" spans="1:6" ht="12.75">
      <c r="A75" s="11"/>
      <c r="B75" s="9"/>
      <c r="C75" s="25"/>
      <c r="D75" s="26"/>
      <c r="E75" s="26"/>
      <c r="F75" s="59"/>
    </row>
    <row r="76" spans="1:6" ht="12.75">
      <c r="A76" s="99" t="s">
        <v>147</v>
      </c>
      <c r="B76" s="78" t="s">
        <v>148</v>
      </c>
      <c r="C76" s="25"/>
      <c r="D76" s="26"/>
      <c r="E76" s="26"/>
      <c r="F76" s="59"/>
    </row>
    <row r="77" spans="1:6" ht="12.75">
      <c r="A77" s="11"/>
      <c r="B77" s="9"/>
      <c r="C77" s="81" t="s">
        <v>1</v>
      </c>
      <c r="D77" s="26">
        <v>45</v>
      </c>
      <c r="E77" s="101"/>
      <c r="F77" s="59">
        <f>D77*E77</f>
        <v>0</v>
      </c>
    </row>
    <row r="78" spans="1:6" ht="12.75">
      <c r="A78" s="11"/>
      <c r="B78" s="9"/>
      <c r="C78" s="25"/>
      <c r="D78" s="26"/>
      <c r="E78" s="26"/>
      <c r="F78" s="59"/>
    </row>
    <row r="79" spans="1:6" ht="12.75">
      <c r="A79" s="100" t="s">
        <v>127</v>
      </c>
      <c r="B79" s="2" t="s">
        <v>20</v>
      </c>
      <c r="C79" s="25"/>
      <c r="D79" s="26"/>
      <c r="E79" s="27"/>
      <c r="F79" s="59"/>
    </row>
    <row r="80" spans="1:6" ht="12.75">
      <c r="A80" s="23"/>
      <c r="B80" s="77" t="s">
        <v>128</v>
      </c>
      <c r="C80" s="25"/>
      <c r="D80" s="26"/>
      <c r="E80" s="27"/>
      <c r="F80" s="59"/>
    </row>
    <row r="81" spans="1:6" ht="12.75">
      <c r="A81" s="23"/>
      <c r="B81" s="78" t="s">
        <v>223</v>
      </c>
      <c r="C81" s="25" t="s">
        <v>13</v>
      </c>
      <c r="D81" s="26">
        <v>566.5</v>
      </c>
      <c r="E81" s="101"/>
      <c r="F81" s="59">
        <f>D81*E81</f>
        <v>0</v>
      </c>
    </row>
    <row r="82" spans="1:6" ht="12.75">
      <c r="A82" s="23"/>
      <c r="B82" s="118" t="s">
        <v>95</v>
      </c>
      <c r="C82" s="119" t="s">
        <v>13</v>
      </c>
      <c r="D82" s="120">
        <v>560</v>
      </c>
      <c r="E82" s="121"/>
      <c r="F82" s="122">
        <f>D82*E82</f>
        <v>0</v>
      </c>
    </row>
    <row r="83" spans="1:6" ht="12.75">
      <c r="A83" s="23"/>
      <c r="B83" s="78"/>
      <c r="C83" s="25"/>
      <c r="D83" s="26"/>
      <c r="E83" s="27"/>
      <c r="F83" s="59"/>
    </row>
    <row r="84" spans="1:6" ht="12.75">
      <c r="A84" s="100" t="s">
        <v>149</v>
      </c>
      <c r="B84" s="77" t="s">
        <v>153</v>
      </c>
      <c r="C84" s="25"/>
      <c r="D84" s="26"/>
      <c r="E84" s="27"/>
      <c r="F84" s="59"/>
    </row>
    <row r="85" spans="1:6" ht="12.75">
      <c r="A85" s="23"/>
      <c r="B85" s="77" t="s">
        <v>154</v>
      </c>
      <c r="C85" s="25"/>
      <c r="D85" s="26"/>
      <c r="E85" s="27"/>
      <c r="F85" s="59"/>
    </row>
    <row r="86" spans="1:6" ht="12.75">
      <c r="A86" s="23"/>
      <c r="B86" s="9"/>
      <c r="C86" s="25" t="s">
        <v>13</v>
      </c>
      <c r="D86" s="26">
        <v>10</v>
      </c>
      <c r="E86" s="101"/>
      <c r="F86" s="59">
        <f>D86*E86</f>
        <v>0</v>
      </c>
    </row>
    <row r="87" spans="1:6" ht="12.75">
      <c r="A87" s="23"/>
      <c r="B87" s="9"/>
      <c r="C87" s="25"/>
      <c r="D87" s="26"/>
      <c r="E87" s="27"/>
      <c r="F87" s="59"/>
    </row>
    <row r="88" spans="1:6" ht="12.75">
      <c r="A88" s="100" t="s">
        <v>129</v>
      </c>
      <c r="B88" s="2" t="s">
        <v>21</v>
      </c>
      <c r="C88" s="25"/>
      <c r="D88" s="26"/>
      <c r="E88" s="27"/>
      <c r="F88" s="59"/>
    </row>
    <row r="89" spans="1:6" ht="12.75">
      <c r="A89" s="23"/>
      <c r="B89" s="77" t="s">
        <v>135</v>
      </c>
      <c r="C89" s="25"/>
      <c r="D89" s="26"/>
      <c r="E89" s="27"/>
      <c r="F89" s="59"/>
    </row>
    <row r="90" spans="1:6" ht="12.75">
      <c r="A90" s="23"/>
      <c r="B90" s="77" t="s">
        <v>94</v>
      </c>
      <c r="C90" s="25" t="s">
        <v>1</v>
      </c>
      <c r="D90" s="26">
        <v>28</v>
      </c>
      <c r="E90" s="101"/>
      <c r="F90" s="59">
        <f>D90*E90</f>
        <v>0</v>
      </c>
    </row>
    <row r="91" spans="1:6" ht="12.75">
      <c r="A91" s="23"/>
      <c r="B91" s="118" t="s">
        <v>95</v>
      </c>
      <c r="C91" s="119" t="s">
        <v>1</v>
      </c>
      <c r="D91" s="120">
        <v>15</v>
      </c>
      <c r="E91" s="121"/>
      <c r="F91" s="122">
        <f>D91*E91</f>
        <v>0</v>
      </c>
    </row>
    <row r="92" spans="1:6" ht="12.75">
      <c r="A92" s="23"/>
      <c r="B92" s="9"/>
      <c r="C92" s="25"/>
      <c r="D92" s="26"/>
      <c r="E92" s="27"/>
      <c r="F92" s="59"/>
    </row>
    <row r="93" spans="1:6" ht="12.75">
      <c r="A93" s="100" t="s">
        <v>150</v>
      </c>
      <c r="B93" s="78" t="s">
        <v>151</v>
      </c>
      <c r="C93" s="25"/>
      <c r="D93" s="26"/>
      <c r="E93" s="27"/>
      <c r="F93" s="59"/>
    </row>
    <row r="94" spans="1:6" ht="12.75">
      <c r="A94" s="23"/>
      <c r="B94" s="78" t="s">
        <v>152</v>
      </c>
      <c r="C94" s="25"/>
      <c r="D94" s="26"/>
      <c r="E94" s="27"/>
      <c r="F94" s="59"/>
    </row>
    <row r="95" spans="1:6" ht="12.75">
      <c r="A95" s="23"/>
      <c r="B95" s="25"/>
      <c r="C95" s="25" t="s">
        <v>1</v>
      </c>
      <c r="D95" s="26">
        <v>88</v>
      </c>
      <c r="E95" s="101"/>
      <c r="F95" s="59">
        <f>D95*E95</f>
        <v>0</v>
      </c>
    </row>
    <row r="96" spans="1:6" ht="12.75">
      <c r="A96" s="23"/>
      <c r="B96" s="25"/>
      <c r="C96" s="25"/>
      <c r="D96" s="26"/>
      <c r="E96" s="27"/>
      <c r="F96" s="59"/>
    </row>
    <row r="97" spans="1:6" ht="12.75">
      <c r="A97" s="23" t="s">
        <v>90</v>
      </c>
      <c r="B97" s="9" t="s">
        <v>91</v>
      </c>
      <c r="C97" s="9"/>
      <c r="D97" s="26"/>
      <c r="E97" s="27"/>
      <c r="F97" s="58"/>
    </row>
    <row r="98" spans="1:6" ht="12.75">
      <c r="A98" s="11"/>
      <c r="B98" s="9" t="s">
        <v>92</v>
      </c>
      <c r="C98" s="9"/>
      <c r="D98" s="26"/>
      <c r="E98" s="27"/>
      <c r="F98" s="58"/>
    </row>
    <row r="99" spans="1:6" ht="12.75">
      <c r="A99" s="11"/>
      <c r="B99" s="9" t="s">
        <v>93</v>
      </c>
      <c r="C99" s="9"/>
      <c r="D99" s="26"/>
      <c r="E99" s="27"/>
      <c r="F99" s="58"/>
    </row>
    <row r="100" spans="1:6" ht="12.75">
      <c r="A100" s="11"/>
      <c r="B100" s="9"/>
      <c r="C100" s="81" t="s">
        <v>122</v>
      </c>
      <c r="D100" s="26">
        <v>1</v>
      </c>
      <c r="E100" s="101"/>
      <c r="F100" s="68">
        <f>D100*E100</f>
        <v>0</v>
      </c>
    </row>
    <row r="101" spans="1:6" ht="13.5" thickBot="1">
      <c r="A101" s="11"/>
      <c r="B101" s="9"/>
      <c r="C101" s="9"/>
      <c r="D101" s="10"/>
      <c r="E101" s="12"/>
      <c r="F101" s="58"/>
    </row>
    <row r="102" spans="1:6" ht="13.5" thickBot="1">
      <c r="A102" s="3"/>
      <c r="B102" s="117" t="s">
        <v>221</v>
      </c>
      <c r="C102" s="13"/>
      <c r="D102" s="14"/>
      <c r="E102" s="15"/>
      <c r="F102" s="69">
        <f>F65+F70+F74+F77+F81+F86++F90+F95+F100</f>
        <v>0</v>
      </c>
    </row>
    <row r="103" spans="1:6" ht="13.5" thickBot="1">
      <c r="A103" s="3"/>
      <c r="B103" s="123" t="s">
        <v>222</v>
      </c>
      <c r="C103" s="124"/>
      <c r="D103" s="125"/>
      <c r="E103" s="126"/>
      <c r="F103" s="127">
        <f>F82+F91</f>
        <v>0</v>
      </c>
    </row>
    <row r="104" spans="1:6" ht="12.75">
      <c r="A104" s="3"/>
      <c r="B104" s="9"/>
      <c r="C104" s="9"/>
      <c r="D104" s="10"/>
      <c r="E104" s="12"/>
      <c r="F104" s="58"/>
    </row>
    <row r="105" spans="1:6" ht="12.75">
      <c r="A105" s="3"/>
      <c r="B105" s="9"/>
      <c r="C105" s="9"/>
      <c r="D105" s="10"/>
      <c r="E105" s="12"/>
      <c r="F105" s="58"/>
    </row>
    <row r="106" spans="1:6" ht="12.75">
      <c r="A106" s="3"/>
      <c r="B106" s="9"/>
      <c r="C106" s="9"/>
      <c r="D106" s="10"/>
      <c r="E106" s="12"/>
      <c r="F106" s="58"/>
    </row>
    <row r="107" spans="1:6" ht="12.75">
      <c r="A107" s="3"/>
      <c r="B107" s="9"/>
      <c r="C107" s="9"/>
      <c r="D107" s="10"/>
      <c r="E107" s="12"/>
      <c r="F107" s="58"/>
    </row>
    <row r="108" spans="1:6" ht="12.75">
      <c r="A108" s="3"/>
      <c r="B108" s="9"/>
      <c r="C108" s="9"/>
      <c r="D108" s="10"/>
      <c r="E108" s="12"/>
      <c r="F108" s="58"/>
    </row>
    <row r="109" spans="1:6" ht="12.75">
      <c r="A109" s="3"/>
      <c r="B109" s="9"/>
      <c r="C109" s="9"/>
      <c r="D109" s="10"/>
      <c r="E109" s="12"/>
      <c r="F109" s="58"/>
    </row>
    <row r="110" spans="1:6" ht="12.75">
      <c r="A110" s="3"/>
      <c r="B110" s="9"/>
      <c r="C110" s="9"/>
      <c r="D110" s="10"/>
      <c r="E110" s="12"/>
      <c r="F110" s="58"/>
    </row>
    <row r="111" spans="1:6" ht="12.75">
      <c r="A111" s="3"/>
      <c r="B111" s="9"/>
      <c r="C111" s="9"/>
      <c r="D111" s="10"/>
      <c r="E111" s="12"/>
      <c r="F111" s="58"/>
    </row>
    <row r="112" spans="1:6" ht="12.75">
      <c r="A112" s="3"/>
      <c r="B112" s="9"/>
      <c r="C112" s="9"/>
      <c r="D112" s="10"/>
      <c r="E112" s="12"/>
      <c r="F112" s="58"/>
    </row>
    <row r="113" spans="1:6" ht="12.75">
      <c r="A113" s="3"/>
      <c r="B113" s="9"/>
      <c r="C113" s="9"/>
      <c r="D113" s="10"/>
      <c r="E113" s="12"/>
      <c r="F113" s="58"/>
    </row>
    <row r="114" spans="1:6" ht="12.75">
      <c r="A114" s="3"/>
      <c r="B114" s="9"/>
      <c r="C114" s="9"/>
      <c r="D114" s="10"/>
      <c r="E114" s="12"/>
      <c r="F114" s="58"/>
    </row>
    <row r="115" spans="1:6" ht="12.75">
      <c r="A115" s="3"/>
      <c r="B115" s="9"/>
      <c r="C115" s="9"/>
      <c r="D115" s="10"/>
      <c r="E115" s="12"/>
      <c r="F115" s="58"/>
    </row>
    <row r="116" spans="1:6" ht="12.75">
      <c r="A116" s="3"/>
      <c r="B116" s="9"/>
      <c r="C116" s="9"/>
      <c r="D116" s="10"/>
      <c r="E116" s="12"/>
      <c r="F116" s="58"/>
    </row>
    <row r="117" spans="1:6" ht="12.75">
      <c r="A117" s="3"/>
      <c r="B117" s="9"/>
      <c r="C117" s="9"/>
      <c r="D117" s="10"/>
      <c r="E117" s="12"/>
      <c r="F117" s="58"/>
    </row>
    <row r="118" spans="1:6" ht="12.75">
      <c r="A118" s="3" t="s">
        <v>24</v>
      </c>
      <c r="B118" s="36" t="s">
        <v>23</v>
      </c>
      <c r="C118" s="9"/>
      <c r="D118" s="10"/>
      <c r="E118" s="12"/>
      <c r="F118" s="58"/>
    </row>
    <row r="119" spans="3:6" ht="12.75">
      <c r="C119" s="9"/>
      <c r="D119" s="10"/>
      <c r="E119" s="12"/>
      <c r="F119" s="58"/>
    </row>
    <row r="120" spans="1:6" ht="12.75">
      <c r="A120" s="11" t="s">
        <v>26</v>
      </c>
      <c r="B120" s="2" t="s">
        <v>25</v>
      </c>
      <c r="C120" s="25"/>
      <c r="D120" s="82"/>
      <c r="E120" s="27"/>
      <c r="F120" s="59"/>
    </row>
    <row r="121" spans="1:6" ht="12.75">
      <c r="A121" s="11"/>
      <c r="B121" s="2" t="s">
        <v>96</v>
      </c>
      <c r="C121" s="25"/>
      <c r="D121" s="82"/>
      <c r="E121" s="27"/>
      <c r="F121" s="59"/>
    </row>
    <row r="122" spans="1:6" ht="12.75">
      <c r="A122" s="11"/>
      <c r="B122" s="77" t="s">
        <v>94</v>
      </c>
      <c r="C122" s="25" t="s">
        <v>12</v>
      </c>
      <c r="D122" s="82">
        <v>331</v>
      </c>
      <c r="E122" s="101"/>
      <c r="F122" s="59">
        <f>D122*E122</f>
        <v>0</v>
      </c>
    </row>
    <row r="123" spans="1:6" ht="12.75">
      <c r="A123" s="21"/>
      <c r="B123" s="132" t="s">
        <v>95</v>
      </c>
      <c r="C123" s="119" t="s">
        <v>12</v>
      </c>
      <c r="D123" s="133">
        <v>409</v>
      </c>
      <c r="E123" s="121"/>
      <c r="F123" s="122">
        <f>D123*E123</f>
        <v>0</v>
      </c>
    </row>
    <row r="124" spans="1:6" ht="12.75">
      <c r="A124" s="2"/>
      <c r="B124" s="38"/>
      <c r="D124" s="35"/>
      <c r="F124" s="66"/>
    </row>
    <row r="125" spans="1:6" ht="12.75">
      <c r="A125" s="11" t="s">
        <v>28</v>
      </c>
      <c r="B125" s="2" t="s">
        <v>27</v>
      </c>
      <c r="C125" s="25"/>
      <c r="D125" s="82"/>
      <c r="E125" s="27"/>
      <c r="F125" s="59"/>
    </row>
    <row r="126" spans="1:6" ht="12.75">
      <c r="A126" s="11"/>
      <c r="B126" s="2" t="s">
        <v>29</v>
      </c>
      <c r="C126" s="25"/>
      <c r="D126" s="82"/>
      <c r="E126" s="27"/>
      <c r="F126" s="59"/>
    </row>
    <row r="127" spans="1:6" ht="12.75">
      <c r="A127" s="11"/>
      <c r="B127" s="77" t="s">
        <v>94</v>
      </c>
      <c r="C127" s="25" t="s">
        <v>13</v>
      </c>
      <c r="D127" s="82">
        <v>589</v>
      </c>
      <c r="E127" s="101"/>
      <c r="F127" s="59">
        <f>D127*E127</f>
        <v>0</v>
      </c>
    </row>
    <row r="128" spans="1:6" ht="12.75">
      <c r="A128" s="11"/>
      <c r="B128" s="132" t="s">
        <v>95</v>
      </c>
      <c r="C128" s="119" t="s">
        <v>13</v>
      </c>
      <c r="D128" s="133">
        <v>560</v>
      </c>
      <c r="E128" s="121"/>
      <c r="F128" s="122">
        <f>D128*E128</f>
        <v>0</v>
      </c>
    </row>
    <row r="129" spans="3:6" ht="12.75">
      <c r="C129" s="29"/>
      <c r="D129" s="84"/>
      <c r="E129" s="29"/>
      <c r="F129" s="70"/>
    </row>
    <row r="130" spans="1:6" ht="12.75">
      <c r="A130" s="11" t="s">
        <v>58</v>
      </c>
      <c r="B130" s="9" t="s">
        <v>59</v>
      </c>
      <c r="C130" s="25"/>
      <c r="D130" s="82"/>
      <c r="E130" s="27"/>
      <c r="F130" s="59"/>
    </row>
    <row r="131" spans="1:6" ht="12.75">
      <c r="A131" s="11"/>
      <c r="B131" s="9" t="s">
        <v>97</v>
      </c>
      <c r="C131" s="25"/>
      <c r="D131" s="82"/>
      <c r="E131" s="27"/>
      <c r="F131" s="59"/>
    </row>
    <row r="132" spans="1:6" ht="12.75">
      <c r="A132" s="11"/>
      <c r="B132" s="77" t="s">
        <v>94</v>
      </c>
      <c r="C132" s="25" t="s">
        <v>13</v>
      </c>
      <c r="D132" s="82">
        <v>589</v>
      </c>
      <c r="E132" s="101"/>
      <c r="F132" s="59">
        <f>D132*E132</f>
        <v>0</v>
      </c>
    </row>
    <row r="133" spans="1:6" ht="12.75">
      <c r="A133" s="11"/>
      <c r="B133" s="132" t="s">
        <v>95</v>
      </c>
      <c r="C133" s="119" t="s">
        <v>13</v>
      </c>
      <c r="D133" s="133">
        <v>560</v>
      </c>
      <c r="E133" s="121"/>
      <c r="F133" s="122">
        <f>D133*E133</f>
        <v>0</v>
      </c>
    </row>
    <row r="134" spans="1:6" ht="12.75">
      <c r="A134" s="11"/>
      <c r="B134" s="9"/>
      <c r="C134" s="25"/>
      <c r="D134" s="82"/>
      <c r="E134" s="27"/>
      <c r="F134" s="59"/>
    </row>
    <row r="135" spans="1:6" ht="12.75">
      <c r="A135" s="99" t="s">
        <v>155</v>
      </c>
      <c r="B135" s="78" t="s">
        <v>156</v>
      </c>
      <c r="C135" s="25"/>
      <c r="D135" s="82"/>
      <c r="E135" s="27"/>
      <c r="F135" s="59"/>
    </row>
    <row r="136" spans="1:6" ht="12.75">
      <c r="A136" s="11"/>
      <c r="B136" s="78" t="s">
        <v>130</v>
      </c>
      <c r="C136" s="25"/>
      <c r="D136" s="82"/>
      <c r="E136" s="27"/>
      <c r="F136" s="59"/>
    </row>
    <row r="137" spans="1:6" ht="12.75">
      <c r="A137" s="11"/>
      <c r="B137" s="77" t="s">
        <v>94</v>
      </c>
      <c r="C137" s="25" t="s">
        <v>12</v>
      </c>
      <c r="D137" s="82">
        <v>114</v>
      </c>
      <c r="E137" s="101"/>
      <c r="F137" s="59">
        <f>D137*E137</f>
        <v>0</v>
      </c>
    </row>
    <row r="138" spans="1:6" ht="12.75">
      <c r="A138" s="11"/>
      <c r="B138" s="132" t="s">
        <v>95</v>
      </c>
      <c r="C138" s="119" t="s">
        <v>12</v>
      </c>
      <c r="D138" s="133">
        <v>183</v>
      </c>
      <c r="E138" s="121"/>
      <c r="F138" s="122">
        <f>D138*E138</f>
        <v>0</v>
      </c>
    </row>
    <row r="139" spans="1:6" ht="12.75">
      <c r="A139" s="11"/>
      <c r="B139" s="9"/>
      <c r="C139" s="25"/>
      <c r="D139" s="82"/>
      <c r="E139" s="27"/>
      <c r="F139" s="59"/>
    </row>
    <row r="140" spans="1:6" ht="12.75">
      <c r="A140" s="11" t="s">
        <v>32</v>
      </c>
      <c r="B140" s="2" t="s">
        <v>30</v>
      </c>
      <c r="C140" s="25"/>
      <c r="D140" s="82"/>
      <c r="E140" s="27"/>
      <c r="F140" s="59"/>
    </row>
    <row r="141" spans="1:6" ht="12.75">
      <c r="A141" s="11"/>
      <c r="B141" s="2" t="s">
        <v>31</v>
      </c>
      <c r="C141" s="25"/>
      <c r="D141" s="82"/>
      <c r="E141" s="27"/>
      <c r="F141" s="59"/>
    </row>
    <row r="142" spans="1:6" ht="12.75">
      <c r="A142" s="11"/>
      <c r="B142" s="77" t="s">
        <v>94</v>
      </c>
      <c r="C142" s="25" t="s">
        <v>13</v>
      </c>
      <c r="D142" s="82">
        <v>297</v>
      </c>
      <c r="E142" s="101"/>
      <c r="F142" s="59">
        <f>D142*E142</f>
        <v>0</v>
      </c>
    </row>
    <row r="143" spans="1:6" ht="12.75">
      <c r="A143" s="11"/>
      <c r="B143" s="132" t="s">
        <v>95</v>
      </c>
      <c r="C143" s="119" t="s">
        <v>13</v>
      </c>
      <c r="D143" s="133">
        <v>560</v>
      </c>
      <c r="E143" s="121"/>
      <c r="F143" s="122">
        <f>D143*E143</f>
        <v>0</v>
      </c>
    </row>
    <row r="144" spans="1:6" ht="12.75">
      <c r="A144" s="11"/>
      <c r="B144" s="9"/>
      <c r="C144" s="25"/>
      <c r="D144" s="82"/>
      <c r="E144" s="27"/>
      <c r="F144" s="59"/>
    </row>
    <row r="145" spans="1:6" ht="12.75">
      <c r="A145" s="23" t="s">
        <v>68</v>
      </c>
      <c r="B145" s="2" t="s">
        <v>69</v>
      </c>
      <c r="C145" s="9"/>
      <c r="D145" s="83"/>
      <c r="E145" s="12"/>
      <c r="F145" s="58"/>
    </row>
    <row r="146" spans="1:6" ht="12.75">
      <c r="A146" s="23"/>
      <c r="B146" s="77" t="s">
        <v>94</v>
      </c>
      <c r="C146" s="25" t="s">
        <v>12</v>
      </c>
      <c r="D146" s="82">
        <v>331</v>
      </c>
      <c r="E146" s="101"/>
      <c r="F146" s="59">
        <f>D146*E146</f>
        <v>0</v>
      </c>
    </row>
    <row r="147" spans="1:6" ht="12.75">
      <c r="A147" s="23"/>
      <c r="B147" s="132" t="s">
        <v>95</v>
      </c>
      <c r="C147" s="119" t="s">
        <v>12</v>
      </c>
      <c r="D147" s="133">
        <v>409</v>
      </c>
      <c r="E147" s="121"/>
      <c r="F147" s="122">
        <f>D147*E147</f>
        <v>0</v>
      </c>
    </row>
    <row r="148" spans="1:6" ht="12.75">
      <c r="A148" s="23"/>
      <c r="B148" s="9"/>
      <c r="C148" s="25"/>
      <c r="D148" s="82"/>
      <c r="E148" s="27"/>
      <c r="F148" s="59"/>
    </row>
    <row r="149" spans="1:6" ht="12.75">
      <c r="A149" s="23" t="s">
        <v>34</v>
      </c>
      <c r="B149" s="2" t="s">
        <v>33</v>
      </c>
      <c r="D149" s="35"/>
      <c r="F149" s="66"/>
    </row>
    <row r="150" spans="1:6" ht="12.75">
      <c r="A150" s="23"/>
      <c r="B150" s="77" t="s">
        <v>94</v>
      </c>
      <c r="C150" s="25" t="s">
        <v>12</v>
      </c>
      <c r="D150" s="82">
        <v>331</v>
      </c>
      <c r="E150" s="101"/>
      <c r="F150" s="59">
        <f>D150*E150</f>
        <v>0</v>
      </c>
    </row>
    <row r="151" spans="1:6" ht="12.75">
      <c r="A151" s="11"/>
      <c r="B151" s="132" t="s">
        <v>95</v>
      </c>
      <c r="C151" s="119" t="s">
        <v>12</v>
      </c>
      <c r="D151" s="133">
        <v>409</v>
      </c>
      <c r="E151" s="121"/>
      <c r="F151" s="122">
        <f>D151*E151</f>
        <v>0</v>
      </c>
    </row>
    <row r="152" spans="1:6" ht="12.75">
      <c r="A152" s="11"/>
      <c r="B152" s="9"/>
      <c r="C152" s="29"/>
      <c r="D152" s="29"/>
      <c r="E152" s="29"/>
      <c r="F152" s="70"/>
    </row>
    <row r="153" spans="1:6" ht="12.75">
      <c r="A153" s="23" t="s">
        <v>35</v>
      </c>
      <c r="B153" s="2" t="s">
        <v>60</v>
      </c>
      <c r="F153" s="66"/>
    </row>
    <row r="154" spans="1:6" ht="12.75">
      <c r="A154" s="23"/>
      <c r="B154" s="77" t="s">
        <v>94</v>
      </c>
      <c r="C154" s="25" t="s">
        <v>14</v>
      </c>
      <c r="D154" s="26">
        <v>142</v>
      </c>
      <c r="E154" s="152"/>
      <c r="F154" s="59">
        <f>D154*E154</f>
        <v>0</v>
      </c>
    </row>
    <row r="155" spans="1:6" ht="12.75">
      <c r="A155" s="23"/>
      <c r="B155" s="132" t="s">
        <v>95</v>
      </c>
      <c r="C155" s="119" t="s">
        <v>14</v>
      </c>
      <c r="D155" s="120">
        <v>140</v>
      </c>
      <c r="E155" s="121"/>
      <c r="F155" s="122">
        <f>D155*E155</f>
        <v>0</v>
      </c>
    </row>
    <row r="156" spans="1:6" ht="13.5" thickBot="1">
      <c r="A156" s="11"/>
      <c r="B156" s="9"/>
      <c r="C156" s="25"/>
      <c r="D156" s="26"/>
      <c r="E156" s="27"/>
      <c r="F156" s="59"/>
    </row>
    <row r="157" spans="1:6" ht="13.5" thickBot="1">
      <c r="A157" s="3"/>
      <c r="B157" s="117" t="s">
        <v>224</v>
      </c>
      <c r="C157" s="138"/>
      <c r="D157" s="139"/>
      <c r="E157" s="140"/>
      <c r="F157" s="141">
        <f>F122+F127+F132+F137+F142+F146+F150+F154</f>
        <v>0</v>
      </c>
    </row>
    <row r="158" spans="1:6" ht="13.5" thickBot="1">
      <c r="A158" s="3"/>
      <c r="B158" s="123" t="s">
        <v>225</v>
      </c>
      <c r="C158" s="134"/>
      <c r="D158" s="135"/>
      <c r="E158" s="136"/>
      <c r="F158" s="137">
        <f>F123+F128+F133+F138+F143+F147+F151+F155</f>
        <v>0</v>
      </c>
    </row>
    <row r="159" spans="1:6" ht="12.75">
      <c r="A159" s="3"/>
      <c r="B159" s="9"/>
      <c r="C159" s="25"/>
      <c r="D159" s="26"/>
      <c r="E159" s="27"/>
      <c r="F159" s="59"/>
    </row>
    <row r="160" spans="1:6" ht="12.75">
      <c r="A160" s="3"/>
      <c r="B160" s="9"/>
      <c r="C160" s="25"/>
      <c r="D160" s="26"/>
      <c r="E160" s="27"/>
      <c r="F160" s="59"/>
    </row>
    <row r="161" spans="1:6" ht="12.75">
      <c r="A161" s="3"/>
      <c r="B161" s="9"/>
      <c r="C161" s="25"/>
      <c r="D161" s="26"/>
      <c r="E161" s="27"/>
      <c r="F161" s="59"/>
    </row>
    <row r="162" spans="1:6" ht="12.75">
      <c r="A162" s="3"/>
      <c r="B162" s="9"/>
      <c r="C162" s="25"/>
      <c r="D162" s="26"/>
      <c r="E162" s="27"/>
      <c r="F162" s="59"/>
    </row>
    <row r="163" spans="1:6" ht="12.75">
      <c r="A163" s="3"/>
      <c r="B163" s="9"/>
      <c r="C163" s="25"/>
      <c r="D163" s="26"/>
      <c r="E163" s="27"/>
      <c r="F163" s="59"/>
    </row>
    <row r="164" spans="1:6" ht="12.75">
      <c r="A164" s="3"/>
      <c r="B164" s="9"/>
      <c r="C164" s="25"/>
      <c r="D164" s="26"/>
      <c r="E164" s="27"/>
      <c r="F164" s="59"/>
    </row>
    <row r="165" spans="1:6" ht="12.75">
      <c r="A165" s="3"/>
      <c r="B165" s="9"/>
      <c r="C165" s="25"/>
      <c r="D165" s="26"/>
      <c r="E165" s="27"/>
      <c r="F165" s="59"/>
    </row>
    <row r="166" spans="1:6" ht="12.75">
      <c r="A166" s="3"/>
      <c r="B166" s="9"/>
      <c r="C166" s="25"/>
      <c r="D166" s="26"/>
      <c r="E166" s="27"/>
      <c r="F166" s="59"/>
    </row>
    <row r="167" spans="1:6" ht="12.75">
      <c r="A167" s="3"/>
      <c r="B167" s="9"/>
      <c r="C167" s="25"/>
      <c r="D167" s="26"/>
      <c r="E167" s="27"/>
      <c r="F167" s="59"/>
    </row>
    <row r="168" spans="1:6" ht="12.75">
      <c r="A168" s="3"/>
      <c r="B168" s="9"/>
      <c r="C168" s="25"/>
      <c r="D168" s="26"/>
      <c r="E168" s="27"/>
      <c r="F168" s="59"/>
    </row>
    <row r="169" spans="1:6" ht="12.75">
      <c r="A169" s="3"/>
      <c r="B169" s="9"/>
      <c r="C169" s="25"/>
      <c r="D169" s="26"/>
      <c r="E169" s="27"/>
      <c r="F169" s="59"/>
    </row>
    <row r="170" spans="1:6" ht="12.75">
      <c r="A170" s="3"/>
      <c r="B170" s="9"/>
      <c r="C170" s="25"/>
      <c r="D170" s="26"/>
      <c r="E170" s="27"/>
      <c r="F170" s="59"/>
    </row>
    <row r="171" spans="1:6" ht="12.75">
      <c r="A171" s="3"/>
      <c r="B171" s="9"/>
      <c r="C171" s="25"/>
      <c r="D171" s="26"/>
      <c r="E171" s="27"/>
      <c r="F171" s="59"/>
    </row>
    <row r="172" spans="1:6" ht="12.75">
      <c r="A172" s="3"/>
      <c r="B172" s="9"/>
      <c r="C172" s="25"/>
      <c r="D172" s="26"/>
      <c r="E172" s="27"/>
      <c r="F172" s="59"/>
    </row>
    <row r="173" spans="1:6" ht="12.75">
      <c r="A173" s="3"/>
      <c r="B173" s="9"/>
      <c r="C173" s="25"/>
      <c r="D173" s="26"/>
      <c r="E173" s="27"/>
      <c r="F173" s="59"/>
    </row>
    <row r="174" spans="1:6" ht="12.75">
      <c r="A174" s="3" t="s">
        <v>10</v>
      </c>
      <c r="B174" s="8" t="s">
        <v>11</v>
      </c>
      <c r="C174" s="9"/>
      <c r="D174" s="10"/>
      <c r="E174" s="12"/>
      <c r="F174" s="58"/>
    </row>
    <row r="175" spans="1:6" ht="12.75">
      <c r="A175" s="104" t="s">
        <v>158</v>
      </c>
      <c r="B175" s="2" t="s">
        <v>36</v>
      </c>
      <c r="C175" s="9"/>
      <c r="D175" s="10"/>
      <c r="E175" s="12"/>
      <c r="F175" s="58"/>
    </row>
    <row r="176" spans="1:6" ht="12.75">
      <c r="A176" s="2"/>
      <c r="B176" s="77" t="s">
        <v>157</v>
      </c>
      <c r="C176" s="2"/>
      <c r="D176" s="2"/>
      <c r="E176" s="2"/>
      <c r="F176" s="61"/>
    </row>
    <row r="177" spans="1:6" ht="12.75">
      <c r="A177" s="2"/>
      <c r="B177" s="78" t="s">
        <v>131</v>
      </c>
      <c r="C177" s="25" t="s">
        <v>12</v>
      </c>
      <c r="D177" s="82">
        <v>72</v>
      </c>
      <c r="E177" s="101"/>
      <c r="F177" s="59">
        <f>D177*E177</f>
        <v>0</v>
      </c>
    </row>
    <row r="178" spans="1:6" ht="12.75">
      <c r="A178" s="3"/>
      <c r="B178" s="8"/>
      <c r="C178" s="9"/>
      <c r="D178" s="10"/>
      <c r="E178" s="12"/>
      <c r="F178" s="58"/>
    </row>
    <row r="179" spans="1:6" ht="12.75">
      <c r="A179" s="104" t="s">
        <v>194</v>
      </c>
      <c r="B179" s="2" t="s">
        <v>36</v>
      </c>
      <c r="C179" s="9"/>
      <c r="D179" s="10"/>
      <c r="E179" s="12"/>
      <c r="F179" s="58"/>
    </row>
    <row r="180" spans="1:6" ht="12.75">
      <c r="A180" s="2"/>
      <c r="B180" s="77" t="s">
        <v>159</v>
      </c>
      <c r="C180" s="2"/>
      <c r="D180" s="2"/>
      <c r="E180" s="2"/>
      <c r="F180" s="61"/>
    </row>
    <row r="181" spans="1:2" ht="12.75">
      <c r="A181" s="2"/>
      <c r="B181" s="78" t="s">
        <v>132</v>
      </c>
    </row>
    <row r="182" spans="1:6" ht="12.75">
      <c r="A182" s="2"/>
      <c r="B182" s="78" t="s">
        <v>94</v>
      </c>
      <c r="C182" s="25" t="s">
        <v>12</v>
      </c>
      <c r="D182" s="82">
        <v>87</v>
      </c>
      <c r="E182" s="101"/>
      <c r="F182" s="59">
        <f>D182*E182</f>
        <v>0</v>
      </c>
    </row>
    <row r="183" spans="1:6" ht="12.75">
      <c r="A183" s="142"/>
      <c r="B183" s="118" t="s">
        <v>95</v>
      </c>
      <c r="C183" s="119" t="s">
        <v>12</v>
      </c>
      <c r="D183" s="133">
        <v>153</v>
      </c>
      <c r="E183" s="121"/>
      <c r="F183" s="122">
        <f>D183*E183</f>
        <v>0</v>
      </c>
    </row>
    <row r="184" spans="1:6" ht="12.75">
      <c r="A184" s="2"/>
      <c r="B184" s="6"/>
      <c r="C184" s="6"/>
      <c r="D184" s="7"/>
      <c r="E184" s="7"/>
      <c r="F184" s="65"/>
    </row>
    <row r="185" spans="1:6" ht="12.75">
      <c r="A185" s="23" t="s">
        <v>74</v>
      </c>
      <c r="B185" s="2" t="s">
        <v>37</v>
      </c>
      <c r="C185" s="25"/>
      <c r="D185" s="26"/>
      <c r="E185" s="27"/>
      <c r="F185" s="59"/>
    </row>
    <row r="186" spans="1:6" ht="12.75">
      <c r="A186" s="11"/>
      <c r="B186" s="77" t="s">
        <v>237</v>
      </c>
      <c r="C186" s="25"/>
      <c r="D186" s="26"/>
      <c r="E186" s="27"/>
      <c r="F186" s="59"/>
    </row>
    <row r="187" spans="1:6" ht="12.75">
      <c r="A187" s="11"/>
      <c r="B187" s="77" t="s">
        <v>133</v>
      </c>
      <c r="C187" s="25"/>
      <c r="D187" s="26"/>
      <c r="E187" s="27"/>
      <c r="F187" s="59"/>
    </row>
    <row r="188" spans="1:6" ht="12.75">
      <c r="A188" s="11"/>
      <c r="B188" s="77" t="s">
        <v>137</v>
      </c>
      <c r="C188" s="25"/>
      <c r="D188" s="26"/>
      <c r="E188" s="27"/>
      <c r="F188" s="59"/>
    </row>
    <row r="189" spans="1:6" ht="12.75">
      <c r="A189" s="11"/>
      <c r="B189" s="78" t="s">
        <v>94</v>
      </c>
      <c r="C189" s="25" t="s">
        <v>13</v>
      </c>
      <c r="D189" s="26">
        <v>287</v>
      </c>
      <c r="E189" s="101"/>
      <c r="F189" s="59">
        <f>D189*E189</f>
        <v>0</v>
      </c>
    </row>
    <row r="190" spans="1:6" ht="12.75">
      <c r="A190" s="2"/>
      <c r="B190" s="118" t="s">
        <v>95</v>
      </c>
      <c r="C190" s="119" t="s">
        <v>13</v>
      </c>
      <c r="D190" s="120">
        <v>560</v>
      </c>
      <c r="E190" s="121"/>
      <c r="F190" s="122">
        <f>D190*E190</f>
        <v>0</v>
      </c>
    </row>
    <row r="191" spans="1:6" ht="12.75">
      <c r="A191" s="2"/>
      <c r="B191" s="9"/>
      <c r="C191" s="25"/>
      <c r="D191" s="26"/>
      <c r="E191" s="28"/>
      <c r="F191" s="59"/>
    </row>
    <row r="192" spans="1:6" ht="12.75">
      <c r="A192" s="11" t="s">
        <v>75</v>
      </c>
      <c r="B192" s="2" t="s">
        <v>38</v>
      </c>
      <c r="C192" s="25"/>
      <c r="D192" s="26"/>
      <c r="E192" s="28"/>
      <c r="F192" s="59"/>
    </row>
    <row r="193" spans="1:6" ht="12.75">
      <c r="A193" s="2"/>
      <c r="B193" s="77" t="s">
        <v>238</v>
      </c>
      <c r="C193" s="33"/>
      <c r="D193" s="33"/>
      <c r="E193" s="34"/>
      <c r="F193" s="62"/>
    </row>
    <row r="194" spans="1:6" ht="12.75">
      <c r="A194" s="2"/>
      <c r="B194" s="77" t="s">
        <v>133</v>
      </c>
      <c r="C194" s="33"/>
      <c r="D194" s="33"/>
      <c r="E194" s="34"/>
      <c r="F194" s="62"/>
    </row>
    <row r="195" spans="1:6" ht="12.75">
      <c r="A195" s="2"/>
      <c r="B195" s="77" t="s">
        <v>136</v>
      </c>
      <c r="C195" s="33"/>
      <c r="D195" s="33"/>
      <c r="E195" s="34"/>
      <c r="F195" s="62"/>
    </row>
    <row r="196" spans="1:6" ht="12.75">
      <c r="A196" s="2"/>
      <c r="B196" s="78" t="s">
        <v>94</v>
      </c>
      <c r="C196" s="25" t="s">
        <v>13</v>
      </c>
      <c r="D196" s="26">
        <v>287</v>
      </c>
      <c r="E196" s="101"/>
      <c r="F196" s="59">
        <f>D196*E196</f>
        <v>0</v>
      </c>
    </row>
    <row r="197" spans="1:6" ht="12.75">
      <c r="A197" s="11"/>
      <c r="B197" s="118" t="s">
        <v>95</v>
      </c>
      <c r="C197" s="119" t="s">
        <v>13</v>
      </c>
      <c r="D197" s="120">
        <v>560</v>
      </c>
      <c r="E197" s="121"/>
      <c r="F197" s="122">
        <f>D197*E197</f>
        <v>0</v>
      </c>
    </row>
    <row r="198" spans="5:6" ht="12.75">
      <c r="E198" s="35"/>
      <c r="F198" s="66"/>
    </row>
    <row r="199" spans="1:6" ht="12.75">
      <c r="A199" s="11" t="s">
        <v>77</v>
      </c>
      <c r="B199" s="2" t="s">
        <v>38</v>
      </c>
      <c r="C199" s="25"/>
      <c r="D199" s="26"/>
      <c r="E199" s="28"/>
      <c r="F199" s="59"/>
    </row>
    <row r="200" spans="1:6" ht="12.75">
      <c r="A200" s="2"/>
      <c r="B200" s="2" t="s">
        <v>76</v>
      </c>
      <c r="C200" s="33"/>
      <c r="D200" s="33"/>
      <c r="E200" s="34"/>
      <c r="F200" s="62"/>
    </row>
    <row r="201" spans="1:6" ht="12.75">
      <c r="A201" s="11"/>
      <c r="B201" s="87"/>
      <c r="C201" s="25" t="s">
        <v>13</v>
      </c>
      <c r="D201" s="26">
        <v>217</v>
      </c>
      <c r="E201" s="101"/>
      <c r="F201" s="59">
        <f>D201*E201</f>
        <v>0</v>
      </c>
    </row>
    <row r="202" ht="12.75">
      <c r="F202" s="66"/>
    </row>
    <row r="203" spans="1:6" ht="12.75">
      <c r="A203" s="11" t="s">
        <v>39</v>
      </c>
      <c r="B203" s="2" t="s">
        <v>40</v>
      </c>
      <c r="C203" s="25"/>
      <c r="D203" s="26"/>
      <c r="E203" s="27"/>
      <c r="F203" s="59"/>
    </row>
    <row r="204" spans="1:6" ht="14.25">
      <c r="A204" s="11"/>
      <c r="B204" s="2" t="s">
        <v>41</v>
      </c>
      <c r="C204" s="25"/>
      <c r="D204" s="26"/>
      <c r="E204" s="27"/>
      <c r="F204" s="59"/>
    </row>
    <row r="205" spans="1:6" ht="12.75">
      <c r="A205" s="11"/>
      <c r="B205" s="78" t="s">
        <v>94</v>
      </c>
      <c r="C205" s="25" t="s">
        <v>13</v>
      </c>
      <c r="D205" s="26">
        <v>287</v>
      </c>
      <c r="E205" s="101"/>
      <c r="F205" s="59">
        <f>D205*E205</f>
        <v>0</v>
      </c>
    </row>
    <row r="206" spans="1:6" ht="12.75">
      <c r="A206" s="11"/>
      <c r="B206" s="118" t="s">
        <v>95</v>
      </c>
      <c r="C206" s="119" t="s">
        <v>13</v>
      </c>
      <c r="D206" s="120">
        <v>560</v>
      </c>
      <c r="E206" s="121"/>
      <c r="F206" s="122">
        <f>D206*E206</f>
        <v>0</v>
      </c>
    </row>
    <row r="207" spans="1:6" ht="12.75">
      <c r="A207" s="2"/>
      <c r="B207" s="9"/>
      <c r="C207" s="33"/>
      <c r="D207" s="33"/>
      <c r="E207" s="33"/>
      <c r="F207" s="62"/>
    </row>
    <row r="208" spans="1:6" ht="12.75">
      <c r="A208" s="21" t="s">
        <v>63</v>
      </c>
      <c r="B208" s="9" t="s">
        <v>61</v>
      </c>
      <c r="C208" s="33"/>
      <c r="D208" s="33"/>
      <c r="E208" s="33"/>
      <c r="F208" s="62"/>
    </row>
    <row r="209" spans="1:6" ht="12.75">
      <c r="A209" s="21"/>
      <c r="B209" s="9" t="s">
        <v>64</v>
      </c>
      <c r="C209" s="33"/>
      <c r="D209" s="33"/>
      <c r="E209" s="33"/>
      <c r="F209" s="62"/>
    </row>
    <row r="210" spans="1:6" ht="12.75">
      <c r="A210" s="21"/>
      <c r="B210" s="87" t="s">
        <v>134</v>
      </c>
      <c r="C210" s="25" t="s">
        <v>1</v>
      </c>
      <c r="D210" s="26">
        <v>89</v>
      </c>
      <c r="E210" s="101"/>
      <c r="F210" s="59">
        <f>D210*E210</f>
        <v>0</v>
      </c>
    </row>
    <row r="211" spans="1:6" ht="12.75">
      <c r="A211" s="21"/>
      <c r="B211" s="9"/>
      <c r="C211" s="33"/>
      <c r="D211" s="33"/>
      <c r="E211" s="33"/>
      <c r="F211" s="62"/>
    </row>
    <row r="212" spans="1:6" ht="12.75">
      <c r="A212" s="21" t="s">
        <v>65</v>
      </c>
      <c r="B212" s="9" t="s">
        <v>66</v>
      </c>
      <c r="C212" s="33"/>
      <c r="D212" s="33"/>
      <c r="E212" s="33"/>
      <c r="F212" s="62"/>
    </row>
    <row r="213" spans="1:6" ht="12.75">
      <c r="A213" s="21"/>
      <c r="B213" s="9" t="s">
        <v>115</v>
      </c>
      <c r="C213" s="33"/>
      <c r="D213" s="33"/>
      <c r="E213" s="33"/>
      <c r="F213" s="62"/>
    </row>
    <row r="214" spans="1:6" ht="12.75">
      <c r="A214" s="21"/>
      <c r="B214" s="87" t="s">
        <v>134</v>
      </c>
      <c r="C214" s="25" t="s">
        <v>1</v>
      </c>
      <c r="D214" s="26">
        <v>26</v>
      </c>
      <c r="E214" s="101"/>
      <c r="F214" s="59">
        <f>D214*E214</f>
        <v>0</v>
      </c>
    </row>
    <row r="215" spans="1:6" ht="12.75">
      <c r="A215" s="21"/>
      <c r="B215" s="9"/>
      <c r="C215" s="33"/>
      <c r="D215" s="33"/>
      <c r="E215" s="33"/>
      <c r="F215" s="62"/>
    </row>
    <row r="216" spans="1:6" ht="12.75">
      <c r="A216" s="21" t="s">
        <v>67</v>
      </c>
      <c r="B216" s="9" t="s">
        <v>62</v>
      </c>
      <c r="C216" s="33"/>
      <c r="D216" s="33"/>
      <c r="E216" s="33"/>
      <c r="F216" s="62"/>
    </row>
    <row r="217" spans="1:6" ht="12.75">
      <c r="A217" s="21"/>
      <c r="B217" s="9" t="s">
        <v>64</v>
      </c>
      <c r="C217" s="33"/>
      <c r="D217" s="33"/>
      <c r="E217" s="33"/>
      <c r="F217" s="62"/>
    </row>
    <row r="218" spans="1:6" ht="12.75">
      <c r="A218" s="21"/>
      <c r="B218" s="9" t="s">
        <v>83</v>
      </c>
      <c r="C218" s="33"/>
      <c r="D218" s="33"/>
      <c r="E218" s="33"/>
      <c r="F218" s="62"/>
    </row>
    <row r="219" spans="1:6" ht="12.75">
      <c r="A219" s="21"/>
      <c r="B219" s="87" t="s">
        <v>134</v>
      </c>
      <c r="C219" s="25" t="s">
        <v>1</v>
      </c>
      <c r="D219" s="26">
        <v>9</v>
      </c>
      <c r="E219" s="101"/>
      <c r="F219" s="59">
        <f>D219*E219</f>
        <v>0</v>
      </c>
    </row>
    <row r="220" spans="1:6" ht="13.5" thickBot="1">
      <c r="A220" s="21"/>
      <c r="B220" s="9"/>
      <c r="C220" s="25"/>
      <c r="D220" s="26"/>
      <c r="E220" s="27"/>
      <c r="F220" s="59"/>
    </row>
    <row r="221" spans="1:6" ht="13.5" thickBot="1">
      <c r="A221" s="21"/>
      <c r="B221" s="117" t="s">
        <v>226</v>
      </c>
      <c r="C221" s="30"/>
      <c r="D221" s="31"/>
      <c r="E221" s="32"/>
      <c r="F221" s="71">
        <f>F177+F182+F189+F196+F201+F205+F210+F214+F219</f>
        <v>0</v>
      </c>
    </row>
    <row r="222" spans="1:6" ht="13.5" thickBot="1">
      <c r="A222" s="11"/>
      <c r="B222" s="123" t="s">
        <v>227</v>
      </c>
      <c r="C222" s="134"/>
      <c r="D222" s="135"/>
      <c r="E222" s="136"/>
      <c r="F222" s="137">
        <f>F183+F190+F197+F206</f>
        <v>0</v>
      </c>
    </row>
    <row r="223" spans="1:6" ht="12.75">
      <c r="A223" s="11"/>
      <c r="B223" s="2"/>
      <c r="C223" s="2"/>
      <c r="D223" s="2"/>
      <c r="E223" s="2"/>
      <c r="F223" s="61"/>
    </row>
    <row r="224" spans="1:6" ht="12.75">
      <c r="A224" s="3" t="s">
        <v>16</v>
      </c>
      <c r="B224" s="8" t="s">
        <v>17</v>
      </c>
      <c r="C224" s="9"/>
      <c r="D224" s="10"/>
      <c r="E224" s="12"/>
      <c r="F224" s="58"/>
    </row>
    <row r="225" spans="1:6" ht="12.75">
      <c r="A225" s="11"/>
      <c r="B225" s="9"/>
      <c r="C225" s="9"/>
      <c r="D225" s="10"/>
      <c r="E225" s="12"/>
      <c r="F225" s="58"/>
    </row>
    <row r="226" spans="1:6" ht="12.75">
      <c r="A226" s="11" t="s">
        <v>111</v>
      </c>
      <c r="B226" s="56" t="s">
        <v>124</v>
      </c>
      <c r="C226" s="25"/>
      <c r="D226" s="26"/>
      <c r="E226" s="28"/>
      <c r="F226" s="59"/>
    </row>
    <row r="227" spans="1:6" ht="12.75">
      <c r="A227" s="11"/>
      <c r="B227" s="56" t="s">
        <v>125</v>
      </c>
      <c r="C227" s="25"/>
      <c r="D227" s="26"/>
      <c r="E227" s="28"/>
      <c r="F227" s="59"/>
    </row>
    <row r="228" spans="1:6" ht="12.75">
      <c r="A228" s="11"/>
      <c r="B228" s="78" t="s">
        <v>94</v>
      </c>
      <c r="C228" s="53" t="s">
        <v>110</v>
      </c>
      <c r="D228" s="85">
        <v>4</v>
      </c>
      <c r="E228" s="102"/>
      <c r="F228" s="59">
        <f>D228*E228</f>
        <v>0</v>
      </c>
    </row>
    <row r="229" spans="1:6" ht="12.75">
      <c r="A229" s="11"/>
      <c r="B229" s="118" t="s">
        <v>95</v>
      </c>
      <c r="C229" s="143" t="s">
        <v>110</v>
      </c>
      <c r="D229" s="144">
        <v>1</v>
      </c>
      <c r="E229" s="145"/>
      <c r="F229" s="122">
        <f>D229*E229</f>
        <v>0</v>
      </c>
    </row>
    <row r="230" spans="1:6" ht="13.5" thickBot="1">
      <c r="A230" s="11"/>
      <c r="B230" s="9"/>
      <c r="C230" s="25"/>
      <c r="D230" s="26"/>
      <c r="E230" s="27"/>
      <c r="F230" s="59"/>
    </row>
    <row r="231" spans="1:6" ht="13.5" thickBot="1">
      <c r="A231" s="11"/>
      <c r="B231" s="117" t="s">
        <v>228</v>
      </c>
      <c r="C231" s="19"/>
      <c r="D231" s="20"/>
      <c r="E231" s="22"/>
      <c r="F231" s="73">
        <f>F228</f>
        <v>0</v>
      </c>
    </row>
    <row r="232" spans="1:6" ht="13.5" thickBot="1">
      <c r="A232" s="2"/>
      <c r="B232" s="123" t="s">
        <v>229</v>
      </c>
      <c r="C232" s="146"/>
      <c r="D232" s="147"/>
      <c r="E232" s="148"/>
      <c r="F232" s="149">
        <f>F229</f>
        <v>0</v>
      </c>
    </row>
    <row r="233" spans="1:6" ht="12.75">
      <c r="A233" s="2"/>
      <c r="B233" s="2"/>
      <c r="C233" s="2"/>
      <c r="D233" s="2"/>
      <c r="E233" s="2"/>
      <c r="F233" s="61"/>
    </row>
    <row r="234" ht="12.75">
      <c r="F234" s="66"/>
    </row>
    <row r="235" spans="1:6" ht="12.75">
      <c r="A235" s="11"/>
      <c r="B235" s="24"/>
      <c r="C235" s="25"/>
      <c r="D235" s="26"/>
      <c r="E235" s="27"/>
      <c r="F235" s="59"/>
    </row>
    <row r="236" spans="1:6" ht="12.75">
      <c r="A236" s="11"/>
      <c r="B236" s="9"/>
      <c r="C236" s="9"/>
      <c r="D236" s="10"/>
      <c r="E236" s="12"/>
      <c r="F236" s="58"/>
    </row>
    <row r="237" spans="1:6" ht="12.75">
      <c r="A237" s="11"/>
      <c r="B237" s="9"/>
      <c r="C237" s="9"/>
      <c r="D237" s="10"/>
      <c r="E237" s="12"/>
      <c r="F237" s="58"/>
    </row>
    <row r="238" ht="12.75">
      <c r="F238" s="66"/>
    </row>
    <row r="239" ht="12.75">
      <c r="F239" s="66"/>
    </row>
    <row r="240" spans="1:6" ht="12.75">
      <c r="A240" s="39"/>
      <c r="F240" s="66"/>
    </row>
    <row r="241" ht="12.75">
      <c r="F241" s="66"/>
    </row>
    <row r="242" ht="12.75">
      <c r="F242" s="66"/>
    </row>
    <row r="243" ht="12.75">
      <c r="F243" s="66"/>
    </row>
    <row r="244" spans="5:6" ht="12.75">
      <c r="E244" s="12"/>
      <c r="F244" s="58"/>
    </row>
    <row r="245" spans="5:6" ht="12.75">
      <c r="E245" s="12"/>
      <c r="F245" s="58"/>
    </row>
    <row r="246" spans="5:6" ht="12.75">
      <c r="E246" s="12"/>
      <c r="F246" s="58"/>
    </row>
    <row r="247" spans="5:6" ht="12.75">
      <c r="E247" s="12"/>
      <c r="F247" s="58"/>
    </row>
    <row r="248" spans="5:6" ht="12.75">
      <c r="E248" s="12"/>
      <c r="F248" s="58"/>
    </row>
    <row r="249" spans="5:6" ht="12.75">
      <c r="E249" s="12"/>
      <c r="F249" s="58"/>
    </row>
    <row r="250" spans="5:6" ht="12.75">
      <c r="E250" s="12"/>
      <c r="F250" s="58"/>
    </row>
    <row r="251" spans="1:6" ht="12.75">
      <c r="A251" s="11"/>
      <c r="B251" s="9"/>
      <c r="C251" s="9"/>
      <c r="D251" s="10"/>
      <c r="E251" s="12"/>
      <c r="F251" s="58"/>
    </row>
    <row r="252" spans="1:6" ht="12.75">
      <c r="A252" s="11"/>
      <c r="B252" s="9"/>
      <c r="C252" s="9"/>
      <c r="D252" s="10"/>
      <c r="E252" s="12"/>
      <c r="F252" s="58"/>
    </row>
    <row r="253" spans="1:6" ht="12.75">
      <c r="A253" s="11"/>
      <c r="B253" s="9"/>
      <c r="C253" s="9"/>
      <c r="D253" s="10"/>
      <c r="E253" s="12"/>
      <c r="F253" s="58"/>
    </row>
    <row r="254" spans="1:6" ht="12.75">
      <c r="A254" s="11"/>
      <c r="B254" s="9"/>
      <c r="C254" s="9"/>
      <c r="D254" s="10"/>
      <c r="E254" s="12"/>
      <c r="F254" s="58"/>
    </row>
    <row r="255" spans="1:6" ht="12.75">
      <c r="A255" s="11"/>
      <c r="B255" s="9"/>
      <c r="C255" s="9"/>
      <c r="D255" s="10"/>
      <c r="E255" s="12"/>
      <c r="F255" s="58"/>
    </row>
    <row r="256" spans="1:6" ht="12.75">
      <c r="A256" s="11"/>
      <c r="B256" s="9"/>
      <c r="C256" s="9"/>
      <c r="D256" s="10"/>
      <c r="E256" s="12"/>
      <c r="F256" s="58"/>
    </row>
    <row r="257" spans="1:6" ht="12.75">
      <c r="A257" s="11"/>
      <c r="B257" s="9"/>
      <c r="C257" s="9"/>
      <c r="D257" s="10"/>
      <c r="E257" s="12"/>
      <c r="F257" s="58"/>
    </row>
    <row r="258" spans="1:6" ht="12.75">
      <c r="A258" s="11"/>
      <c r="B258" s="9"/>
      <c r="C258" s="9"/>
      <c r="D258" s="10"/>
      <c r="E258" s="12"/>
      <c r="F258" s="58"/>
    </row>
    <row r="259" spans="1:6" ht="12.75">
      <c r="A259" s="11"/>
      <c r="B259" s="9"/>
      <c r="C259" s="9"/>
      <c r="D259" s="10"/>
      <c r="E259" s="12"/>
      <c r="F259" s="58"/>
    </row>
    <row r="260" spans="1:6" ht="12.75">
      <c r="A260" s="11"/>
      <c r="B260" s="9"/>
      <c r="C260" s="9"/>
      <c r="D260" s="10"/>
      <c r="E260" s="12"/>
      <c r="F260" s="58"/>
    </row>
    <row r="261" spans="1:6" ht="12.75">
      <c r="A261" s="11"/>
      <c r="B261" s="9"/>
      <c r="C261" s="9"/>
      <c r="D261" s="10"/>
      <c r="E261" s="12"/>
      <c r="F261" s="58"/>
    </row>
    <row r="262" spans="1:6" ht="12.75">
      <c r="A262" s="11"/>
      <c r="B262" s="9"/>
      <c r="C262" s="9"/>
      <c r="D262" s="10"/>
      <c r="E262" s="12"/>
      <c r="F262" s="58"/>
    </row>
    <row r="263" spans="1:6" ht="12.75">
      <c r="A263" s="11"/>
      <c r="B263" s="9"/>
      <c r="C263" s="9"/>
      <c r="D263" s="10"/>
      <c r="E263" s="12"/>
      <c r="F263" s="58"/>
    </row>
    <row r="264" spans="1:6" ht="12.75">
      <c r="A264" s="11"/>
      <c r="B264" s="9"/>
      <c r="C264" s="9"/>
      <c r="D264" s="10"/>
      <c r="E264" s="12"/>
      <c r="F264" s="58"/>
    </row>
    <row r="265" spans="1:6" ht="12.75">
      <c r="A265" s="11"/>
      <c r="B265" s="9"/>
      <c r="C265" s="9"/>
      <c r="D265" s="10"/>
      <c r="E265" s="12"/>
      <c r="F265" s="58"/>
    </row>
    <row r="266" spans="1:6" ht="12.75">
      <c r="A266" s="11"/>
      <c r="B266" s="9"/>
      <c r="C266" s="9"/>
      <c r="D266" s="10"/>
      <c r="E266" s="12"/>
      <c r="F266" s="58"/>
    </row>
    <row r="267" spans="1:6" ht="12.75">
      <c r="A267" s="11"/>
      <c r="B267" s="9"/>
      <c r="C267" s="9"/>
      <c r="D267" s="10"/>
      <c r="E267" s="12"/>
      <c r="F267" s="58"/>
    </row>
    <row r="268" spans="1:6" ht="12.75">
      <c r="A268" s="11"/>
      <c r="B268" s="9"/>
      <c r="C268" s="9"/>
      <c r="D268" s="10"/>
      <c r="E268" s="12"/>
      <c r="F268" s="58"/>
    </row>
    <row r="269" spans="1:6" ht="12.75">
      <c r="A269" s="11"/>
      <c r="B269" s="9"/>
      <c r="C269" s="9"/>
      <c r="D269" s="10"/>
      <c r="E269" s="12"/>
      <c r="F269" s="58"/>
    </row>
    <row r="270" spans="1:6" ht="12.75">
      <c r="A270" s="11"/>
      <c r="B270" s="9"/>
      <c r="C270" s="9"/>
      <c r="D270" s="10"/>
      <c r="E270" s="12"/>
      <c r="F270" s="58"/>
    </row>
    <row r="271" spans="1:6" ht="12.75">
      <c r="A271" s="11"/>
      <c r="B271" s="9"/>
      <c r="C271" s="9"/>
      <c r="D271" s="10"/>
      <c r="E271" s="12"/>
      <c r="F271" s="58"/>
    </row>
    <row r="272" spans="1:6" ht="12.75">
      <c r="A272" s="11"/>
      <c r="B272" s="9"/>
      <c r="C272" s="9"/>
      <c r="D272" s="10"/>
      <c r="E272" s="12"/>
      <c r="F272" s="58"/>
    </row>
    <row r="273" spans="1:6" ht="12.75">
      <c r="A273" s="11"/>
      <c r="B273" s="9"/>
      <c r="C273" s="9"/>
      <c r="D273" s="10"/>
      <c r="E273" s="12"/>
      <c r="F273" s="58"/>
    </row>
    <row r="274" spans="1:6" ht="12.75">
      <c r="A274" s="11"/>
      <c r="B274" s="9"/>
      <c r="C274" s="9"/>
      <c r="D274" s="10"/>
      <c r="E274" s="12"/>
      <c r="F274" s="58"/>
    </row>
    <row r="275" spans="1:6" ht="12.75">
      <c r="A275" s="11"/>
      <c r="B275" s="9"/>
      <c r="C275" s="9"/>
      <c r="D275" s="10"/>
      <c r="E275" s="12"/>
      <c r="F275" s="58"/>
    </row>
    <row r="276" spans="1:6" ht="12.75">
      <c r="A276" s="11"/>
      <c r="B276" s="9"/>
      <c r="C276" s="9"/>
      <c r="D276" s="10"/>
      <c r="E276" s="12"/>
      <c r="F276" s="58"/>
    </row>
    <row r="277" spans="1:6" ht="12.75">
      <c r="A277" s="11"/>
      <c r="B277" s="9"/>
      <c r="C277" s="9"/>
      <c r="D277" s="10"/>
      <c r="E277" s="12"/>
      <c r="F277" s="58"/>
    </row>
    <row r="278" spans="1:6" ht="12.75">
      <c r="A278" s="11"/>
      <c r="B278" s="9"/>
      <c r="C278" s="9"/>
      <c r="D278" s="10"/>
      <c r="E278" s="12"/>
      <c r="F278" s="58"/>
    </row>
    <row r="279" spans="1:6" ht="12.75">
      <c r="A279" s="11"/>
      <c r="B279" s="9"/>
      <c r="C279" s="9"/>
      <c r="D279" s="10"/>
      <c r="E279" s="12"/>
      <c r="F279" s="58"/>
    </row>
    <row r="280" spans="1:6" ht="12.75">
      <c r="A280" s="11"/>
      <c r="B280" s="9"/>
      <c r="C280" s="9"/>
      <c r="D280" s="10"/>
      <c r="E280" s="12"/>
      <c r="F280" s="58"/>
    </row>
    <row r="281" spans="1:6" ht="12.75">
      <c r="A281" s="3" t="s">
        <v>42</v>
      </c>
      <c r="B281" s="8" t="s">
        <v>43</v>
      </c>
      <c r="C281" s="9"/>
      <c r="D281" s="10"/>
      <c r="E281" s="12"/>
      <c r="F281" s="58"/>
    </row>
    <row r="282" spans="1:6" ht="12.75">
      <c r="A282" s="2"/>
      <c r="B282" s="2"/>
      <c r="C282" s="2"/>
      <c r="D282" s="2"/>
      <c r="E282" s="2"/>
      <c r="F282" s="61"/>
    </row>
    <row r="283" spans="1:6" ht="12.75">
      <c r="A283" s="21" t="s">
        <v>79</v>
      </c>
      <c r="B283" s="2" t="s">
        <v>44</v>
      </c>
      <c r="C283" s="2"/>
      <c r="D283" s="2"/>
      <c r="E283" s="2"/>
      <c r="F283" s="61"/>
    </row>
    <row r="284" spans="1:6" ht="12.75">
      <c r="A284" s="2"/>
      <c r="B284" s="2" t="s">
        <v>78</v>
      </c>
      <c r="C284" s="2"/>
      <c r="D284" s="2"/>
      <c r="E284" s="2"/>
      <c r="F284" s="61"/>
    </row>
    <row r="285" spans="1:6" ht="12.75">
      <c r="A285" s="2"/>
      <c r="B285" s="86"/>
      <c r="C285" s="25" t="s">
        <v>0</v>
      </c>
      <c r="D285" s="26">
        <v>6</v>
      </c>
      <c r="E285" s="101"/>
      <c r="F285" s="59">
        <f>D285*E285</f>
        <v>0</v>
      </c>
    </row>
    <row r="286" spans="1:6" ht="12.75">
      <c r="A286" s="2"/>
      <c r="B286" s="2"/>
      <c r="C286" s="33"/>
      <c r="D286" s="33"/>
      <c r="E286" s="33"/>
      <c r="F286" s="62"/>
    </row>
    <row r="287" spans="1:6" ht="12.75">
      <c r="A287" s="21" t="s">
        <v>45</v>
      </c>
      <c r="B287" s="2" t="s">
        <v>46</v>
      </c>
      <c r="C287" s="33"/>
      <c r="D287" s="33"/>
      <c r="E287" s="33"/>
      <c r="F287" s="62"/>
    </row>
    <row r="288" spans="1:6" ht="12.75">
      <c r="A288" s="2"/>
      <c r="B288" s="2" t="s">
        <v>47</v>
      </c>
      <c r="C288" s="33"/>
      <c r="D288" s="33"/>
      <c r="E288" s="33"/>
      <c r="F288" s="62"/>
    </row>
    <row r="289" spans="1:6" ht="12.75">
      <c r="A289" s="2"/>
      <c r="B289" s="2" t="s">
        <v>48</v>
      </c>
      <c r="C289" s="33"/>
      <c r="D289" s="33"/>
      <c r="E289" s="33"/>
      <c r="F289" s="62"/>
    </row>
    <row r="290" spans="1:6" ht="12.75">
      <c r="A290" s="2"/>
      <c r="B290" s="86"/>
      <c r="C290" s="25" t="s">
        <v>0</v>
      </c>
      <c r="D290" s="26">
        <v>6</v>
      </c>
      <c r="E290" s="101"/>
      <c r="F290" s="59">
        <f>D290*E290</f>
        <v>0</v>
      </c>
    </row>
    <row r="291" spans="1:6" ht="12.75">
      <c r="A291" s="2"/>
      <c r="B291" s="2"/>
      <c r="C291" s="25"/>
      <c r="D291" s="26"/>
      <c r="E291" s="27"/>
      <c r="F291" s="59"/>
    </row>
    <row r="292" spans="1:6" ht="12.75">
      <c r="A292" s="100" t="s">
        <v>160</v>
      </c>
      <c r="B292" s="77" t="s">
        <v>70</v>
      </c>
      <c r="C292" s="25"/>
      <c r="D292" s="26"/>
      <c r="E292" s="27"/>
      <c r="F292" s="59"/>
    </row>
    <row r="293" spans="1:6" ht="12.75">
      <c r="A293" s="23"/>
      <c r="B293" s="2" t="s">
        <v>52</v>
      </c>
      <c r="C293" s="25"/>
      <c r="D293" s="26"/>
      <c r="E293" s="27"/>
      <c r="F293" s="59"/>
    </row>
    <row r="294" spans="1:6" ht="12.75">
      <c r="A294" s="23"/>
      <c r="B294" s="77" t="s">
        <v>119</v>
      </c>
      <c r="C294" s="25"/>
      <c r="D294" s="26"/>
      <c r="E294" s="27"/>
      <c r="F294" s="59"/>
    </row>
    <row r="295" spans="1:6" ht="12.75">
      <c r="A295" s="23"/>
      <c r="B295" s="77" t="s">
        <v>195</v>
      </c>
      <c r="C295" s="25"/>
      <c r="D295" s="26"/>
      <c r="E295" s="27"/>
      <c r="F295" s="59"/>
    </row>
    <row r="296" spans="1:6" ht="12.75">
      <c r="A296" s="23"/>
      <c r="B296" s="78" t="s">
        <v>161</v>
      </c>
      <c r="C296" s="25" t="s">
        <v>0</v>
      </c>
      <c r="D296" s="26">
        <v>4</v>
      </c>
      <c r="E296" s="101"/>
      <c r="F296" s="59">
        <f>D296*E296</f>
        <v>0</v>
      </c>
    </row>
    <row r="297" spans="1:6" ht="12.75">
      <c r="A297" s="23"/>
      <c r="B297" s="9"/>
      <c r="C297" s="25"/>
      <c r="D297" s="26"/>
      <c r="E297" s="27"/>
      <c r="F297" s="59"/>
    </row>
    <row r="298" spans="1:6" ht="12.75">
      <c r="A298" s="108" t="s">
        <v>241</v>
      </c>
      <c r="B298" s="77" t="s">
        <v>70</v>
      </c>
      <c r="C298" s="109"/>
      <c r="D298" s="110"/>
      <c r="E298" s="111"/>
      <c r="F298" s="110"/>
    </row>
    <row r="299" spans="1:6" ht="12.75">
      <c r="A299" s="108"/>
      <c r="B299" s="77" t="s">
        <v>52</v>
      </c>
      <c r="C299" s="109"/>
      <c r="D299" s="110"/>
      <c r="E299" s="111"/>
      <c r="F299" s="110"/>
    </row>
    <row r="300" spans="1:6" ht="12.75">
      <c r="A300" s="108"/>
      <c r="B300" s="77" t="s">
        <v>242</v>
      </c>
      <c r="C300" s="109"/>
      <c r="D300" s="110"/>
      <c r="E300" s="111"/>
      <c r="F300" s="110"/>
    </row>
    <row r="301" spans="1:6" ht="12.75">
      <c r="A301" s="108"/>
      <c r="B301" s="77" t="s">
        <v>243</v>
      </c>
      <c r="C301" s="109"/>
      <c r="D301" s="110"/>
      <c r="E301" s="111"/>
      <c r="F301" s="110"/>
    </row>
    <row r="302" spans="1:6" ht="12.75">
      <c r="A302" s="108"/>
      <c r="B302" s="113" t="s">
        <v>244</v>
      </c>
      <c r="C302" s="109" t="s">
        <v>0</v>
      </c>
      <c r="D302" s="110">
        <v>2</v>
      </c>
      <c r="E302" s="115"/>
      <c r="F302" s="110">
        <f>D302*E302</f>
        <v>0</v>
      </c>
    </row>
    <row r="303" spans="1:6" ht="12.75">
      <c r="A303" s="108"/>
      <c r="B303" s="113"/>
      <c r="C303" s="109"/>
      <c r="D303" s="110"/>
      <c r="E303" s="111"/>
      <c r="F303" s="110"/>
    </row>
    <row r="304" spans="1:6" ht="12.75">
      <c r="A304" s="11" t="s">
        <v>53</v>
      </c>
      <c r="B304" s="2" t="s">
        <v>54</v>
      </c>
      <c r="C304" s="25"/>
      <c r="D304" s="26"/>
      <c r="E304" s="27"/>
      <c r="F304" s="59"/>
    </row>
    <row r="305" spans="1:6" ht="12.75">
      <c r="A305" s="11"/>
      <c r="B305" s="2" t="s">
        <v>55</v>
      </c>
      <c r="C305" s="25"/>
      <c r="D305" s="26"/>
      <c r="E305" s="27"/>
      <c r="F305" s="59"/>
    </row>
    <row r="306" spans="1:6" ht="14.25">
      <c r="A306" s="11"/>
      <c r="B306" s="2" t="s">
        <v>56</v>
      </c>
      <c r="C306" s="25"/>
      <c r="D306" s="26"/>
      <c r="E306" s="27"/>
      <c r="F306" s="59"/>
    </row>
    <row r="307" spans="1:6" ht="12.75">
      <c r="A307" s="11"/>
      <c r="B307" s="2" t="s">
        <v>57</v>
      </c>
      <c r="C307" s="25"/>
      <c r="D307" s="26"/>
      <c r="E307" s="27"/>
      <c r="F307" s="59"/>
    </row>
    <row r="308" spans="1:6" ht="12.75">
      <c r="A308" s="11"/>
      <c r="B308" s="2" t="s">
        <v>84</v>
      </c>
      <c r="C308" s="25"/>
      <c r="D308" s="26"/>
      <c r="E308" s="27"/>
      <c r="F308" s="59"/>
    </row>
    <row r="309" spans="1:6" ht="12.75">
      <c r="A309" s="11"/>
      <c r="B309" s="77" t="s">
        <v>118</v>
      </c>
      <c r="C309" s="25" t="s">
        <v>1</v>
      </c>
      <c r="D309" s="26">
        <v>20</v>
      </c>
      <c r="E309" s="101"/>
      <c r="F309" s="59">
        <f>D309*E309</f>
        <v>0</v>
      </c>
    </row>
    <row r="310" spans="1:6" ht="12.75">
      <c r="A310" s="11"/>
      <c r="B310" s="77" t="s">
        <v>162</v>
      </c>
      <c r="C310" s="25" t="s">
        <v>1</v>
      </c>
      <c r="D310" s="26">
        <v>35</v>
      </c>
      <c r="E310" s="101"/>
      <c r="F310" s="59">
        <f>D310*E310</f>
        <v>0</v>
      </c>
    </row>
    <row r="311" spans="1:6" ht="12.75">
      <c r="A311" s="11"/>
      <c r="B311" s="9"/>
      <c r="C311" s="25"/>
      <c r="D311" s="26"/>
      <c r="E311" s="27"/>
      <c r="F311" s="59"/>
    </row>
    <row r="312" spans="1:6" ht="12.75">
      <c r="A312" s="11" t="s">
        <v>81</v>
      </c>
      <c r="B312" s="2" t="s">
        <v>54</v>
      </c>
      <c r="C312" s="25"/>
      <c r="D312" s="26"/>
      <c r="E312" s="27"/>
      <c r="F312" s="59"/>
    </row>
    <row r="313" spans="1:6" ht="12.75">
      <c r="A313" s="11"/>
      <c r="B313" s="77" t="s">
        <v>55</v>
      </c>
      <c r="C313" s="25"/>
      <c r="D313" s="26"/>
      <c r="E313" s="27"/>
      <c r="F313" s="59"/>
    </row>
    <row r="314" spans="1:6" ht="14.25">
      <c r="A314" s="11"/>
      <c r="B314" s="2" t="s">
        <v>56</v>
      </c>
      <c r="C314" s="25"/>
      <c r="D314" s="26"/>
      <c r="E314" s="27"/>
      <c r="F314" s="59"/>
    </row>
    <row r="315" spans="1:6" ht="12.75">
      <c r="A315" s="11"/>
      <c r="B315" s="2" t="s">
        <v>57</v>
      </c>
      <c r="C315" s="25"/>
      <c r="D315" s="26"/>
      <c r="E315" s="27"/>
      <c r="F315" s="59"/>
    </row>
    <row r="316" spans="1:6" ht="12.75">
      <c r="A316" s="11"/>
      <c r="B316" s="2" t="s">
        <v>82</v>
      </c>
      <c r="C316" s="25"/>
      <c r="D316" s="26"/>
      <c r="E316" s="27"/>
      <c r="F316" s="59"/>
    </row>
    <row r="317" spans="1:6" ht="12.75">
      <c r="A317" s="11"/>
      <c r="B317" s="77" t="s">
        <v>118</v>
      </c>
      <c r="C317" s="25" t="s">
        <v>1</v>
      </c>
      <c r="D317" s="82">
        <v>250</v>
      </c>
      <c r="E317" s="101"/>
      <c r="F317" s="59">
        <f>D317*E317</f>
        <v>0</v>
      </c>
    </row>
    <row r="318" spans="1:6" ht="12.75">
      <c r="A318" s="11"/>
      <c r="B318" s="77" t="s">
        <v>163</v>
      </c>
      <c r="C318" s="25" t="s">
        <v>1</v>
      </c>
      <c r="D318" s="82">
        <v>150</v>
      </c>
      <c r="E318" s="101"/>
      <c r="F318" s="59">
        <f>D318*E318</f>
        <v>0</v>
      </c>
    </row>
    <row r="319" spans="1:6" ht="12.75">
      <c r="A319" s="11"/>
      <c r="B319" s="77" t="s">
        <v>164</v>
      </c>
      <c r="C319" s="25" t="s">
        <v>1</v>
      </c>
      <c r="D319" s="82">
        <v>344</v>
      </c>
      <c r="E319" s="101"/>
      <c r="F319" s="59">
        <f>D319*E319</f>
        <v>0</v>
      </c>
    </row>
    <row r="320" spans="1:6" ht="12.75">
      <c r="A320" s="11"/>
      <c r="B320" s="2"/>
      <c r="F320" s="66"/>
    </row>
    <row r="321" spans="1:6" ht="12.75">
      <c r="A321" s="11" t="s">
        <v>80</v>
      </c>
      <c r="B321" s="77" t="s">
        <v>49</v>
      </c>
      <c r="C321" s="25"/>
      <c r="D321" s="26"/>
      <c r="E321" s="27"/>
      <c r="F321" s="59"/>
    </row>
    <row r="322" spans="1:6" ht="12.75">
      <c r="A322" s="11"/>
      <c r="B322" s="77" t="s">
        <v>165</v>
      </c>
      <c r="C322" s="25"/>
      <c r="D322" s="26"/>
      <c r="E322" s="27"/>
      <c r="F322" s="59"/>
    </row>
    <row r="323" spans="1:6" ht="14.25">
      <c r="A323" s="11"/>
      <c r="B323" s="2" t="s">
        <v>50</v>
      </c>
      <c r="C323" s="25"/>
      <c r="D323" s="26"/>
      <c r="E323" s="27"/>
      <c r="F323" s="59"/>
    </row>
    <row r="324" spans="1:6" ht="12.75">
      <c r="A324" s="11"/>
      <c r="B324" s="2" t="s">
        <v>51</v>
      </c>
      <c r="C324" s="25"/>
      <c r="D324" s="26"/>
      <c r="E324" s="27"/>
      <c r="F324" s="59"/>
    </row>
    <row r="325" spans="1:6" ht="12.75">
      <c r="A325" s="11"/>
      <c r="B325" s="2" t="s">
        <v>102</v>
      </c>
      <c r="C325" s="25"/>
      <c r="D325" s="26"/>
      <c r="E325" s="27"/>
      <c r="F325" s="59"/>
    </row>
    <row r="326" spans="1:6" ht="12.75">
      <c r="A326" s="11"/>
      <c r="B326" s="2" t="s">
        <v>85</v>
      </c>
      <c r="C326" s="25" t="s">
        <v>13</v>
      </c>
      <c r="D326" s="26">
        <v>3</v>
      </c>
      <c r="E326" s="101"/>
      <c r="F326" s="59">
        <f>D326*E326</f>
        <v>0</v>
      </c>
    </row>
    <row r="327" spans="1:6" ht="12.75">
      <c r="A327" s="11"/>
      <c r="B327" s="2"/>
      <c r="C327" s="25"/>
      <c r="D327" s="26"/>
      <c r="E327" s="27"/>
      <c r="F327" s="59"/>
    </row>
    <row r="328" spans="1:6" ht="76.5">
      <c r="A328" s="76" t="s">
        <v>169</v>
      </c>
      <c r="B328" s="105" t="s">
        <v>170</v>
      </c>
      <c r="C328" s="25"/>
      <c r="D328" s="26"/>
      <c r="E328" s="27"/>
      <c r="F328" s="59"/>
    </row>
    <row r="329" spans="1:6" ht="12.75">
      <c r="A329" s="11"/>
      <c r="B329" s="2"/>
      <c r="C329" s="25" t="s">
        <v>1</v>
      </c>
      <c r="D329" s="82">
        <v>16</v>
      </c>
      <c r="E329" s="101"/>
      <c r="F329" s="59">
        <f>D329*E329</f>
        <v>0</v>
      </c>
    </row>
    <row r="330" spans="1:6" ht="12.75">
      <c r="A330" s="11"/>
      <c r="B330" s="2"/>
      <c r="C330" s="25"/>
      <c r="D330" s="82"/>
      <c r="E330" s="28"/>
      <c r="F330" s="59"/>
    </row>
    <row r="331" spans="1:6" ht="12.75">
      <c r="A331" s="11"/>
      <c r="B331" s="2"/>
      <c r="C331" s="25"/>
      <c r="D331" s="82"/>
      <c r="E331" s="28"/>
      <c r="F331" s="59"/>
    </row>
    <row r="332" spans="1:6" ht="77.25" customHeight="1">
      <c r="A332" s="76" t="s">
        <v>171</v>
      </c>
      <c r="B332" s="106" t="s">
        <v>172</v>
      </c>
      <c r="C332" s="25"/>
      <c r="D332" s="26"/>
      <c r="E332" s="27"/>
      <c r="F332" s="59"/>
    </row>
    <row r="333" spans="1:6" ht="12.75">
      <c r="A333" s="11"/>
      <c r="B333" s="77" t="s">
        <v>173</v>
      </c>
      <c r="C333" s="81" t="s">
        <v>13</v>
      </c>
      <c r="D333" s="26">
        <v>5</v>
      </c>
      <c r="E333" s="101"/>
      <c r="F333" s="59">
        <f>D333*E333</f>
        <v>0</v>
      </c>
    </row>
    <row r="334" spans="1:6" ht="12.75">
      <c r="A334" s="11"/>
      <c r="B334" s="2"/>
      <c r="C334" s="25"/>
      <c r="D334" s="26"/>
      <c r="E334" s="27"/>
      <c r="F334" s="59"/>
    </row>
    <row r="335" spans="1:6" ht="89.25">
      <c r="A335" s="76" t="s">
        <v>174</v>
      </c>
      <c r="B335" s="106" t="s">
        <v>179</v>
      </c>
      <c r="C335" s="25"/>
      <c r="D335" s="26"/>
      <c r="E335" s="27"/>
      <c r="F335" s="59"/>
    </row>
    <row r="336" spans="1:6" ht="12.75">
      <c r="A336" s="11"/>
      <c r="B336" s="77" t="s">
        <v>175</v>
      </c>
      <c r="C336" s="81" t="s">
        <v>13</v>
      </c>
      <c r="D336" s="26">
        <v>7</v>
      </c>
      <c r="E336" s="101"/>
      <c r="F336" s="59">
        <f aca="true" t="shared" si="0" ref="F336:F342">D336*E336</f>
        <v>0</v>
      </c>
    </row>
    <row r="337" spans="1:6" ht="12.75">
      <c r="A337" s="11"/>
      <c r="B337" s="77" t="s">
        <v>176</v>
      </c>
      <c r="C337" s="81" t="s">
        <v>13</v>
      </c>
      <c r="D337" s="26">
        <v>3.5</v>
      </c>
      <c r="E337" s="101"/>
      <c r="F337" s="59">
        <f t="shared" si="0"/>
        <v>0</v>
      </c>
    </row>
    <row r="338" spans="1:6" ht="12.75">
      <c r="A338" s="11"/>
      <c r="B338" s="77" t="s">
        <v>177</v>
      </c>
      <c r="C338" s="81" t="s">
        <v>13</v>
      </c>
      <c r="D338" s="26">
        <v>1.6</v>
      </c>
      <c r="E338" s="101"/>
      <c r="F338" s="59">
        <f t="shared" si="0"/>
        <v>0</v>
      </c>
    </row>
    <row r="339" spans="1:6" ht="12.75">
      <c r="A339" s="11"/>
      <c r="B339" s="77" t="s">
        <v>178</v>
      </c>
      <c r="C339" s="81" t="s">
        <v>13</v>
      </c>
      <c r="D339" s="26">
        <v>1.6</v>
      </c>
      <c r="E339" s="101"/>
      <c r="F339" s="59">
        <f t="shared" si="0"/>
        <v>0</v>
      </c>
    </row>
    <row r="340" spans="1:6" ht="12.75">
      <c r="A340" s="11"/>
      <c r="B340" s="77" t="s">
        <v>180</v>
      </c>
      <c r="C340" s="81" t="s">
        <v>13</v>
      </c>
      <c r="D340" s="26">
        <v>40</v>
      </c>
      <c r="E340" s="101"/>
      <c r="F340" s="59">
        <f t="shared" si="0"/>
        <v>0</v>
      </c>
    </row>
    <row r="341" spans="1:6" ht="12.75">
      <c r="A341" s="11"/>
      <c r="B341" s="77" t="s">
        <v>181</v>
      </c>
      <c r="C341" s="81" t="s">
        <v>13</v>
      </c>
      <c r="D341" s="26">
        <v>35</v>
      </c>
      <c r="E341" s="101"/>
      <c r="F341" s="59">
        <f t="shared" si="0"/>
        <v>0</v>
      </c>
    </row>
    <row r="342" spans="1:6" ht="12.75">
      <c r="A342" s="11"/>
      <c r="B342" s="77" t="s">
        <v>182</v>
      </c>
      <c r="C342" s="81" t="s">
        <v>13</v>
      </c>
      <c r="D342" s="26">
        <v>70</v>
      </c>
      <c r="E342" s="101"/>
      <c r="F342" s="59">
        <f t="shared" si="0"/>
        <v>0</v>
      </c>
    </row>
    <row r="343" spans="1:6" ht="12.75">
      <c r="A343" s="11"/>
      <c r="B343" s="77"/>
      <c r="C343" s="25"/>
      <c r="D343" s="26"/>
      <c r="E343" s="27"/>
      <c r="F343" s="59"/>
    </row>
    <row r="344" spans="1:6" ht="25.5">
      <c r="A344" s="76" t="s">
        <v>166</v>
      </c>
      <c r="B344" s="105" t="s">
        <v>167</v>
      </c>
      <c r="C344" s="25"/>
      <c r="D344" s="26"/>
      <c r="E344" s="27"/>
      <c r="F344" s="59"/>
    </row>
    <row r="345" spans="1:6" ht="12.75">
      <c r="A345" s="76"/>
      <c r="B345" s="105"/>
      <c r="C345" s="25" t="s">
        <v>1</v>
      </c>
      <c r="D345" s="26">
        <v>230</v>
      </c>
      <c r="E345" s="101"/>
      <c r="F345" s="59">
        <f>D345*E345</f>
        <v>0</v>
      </c>
    </row>
    <row r="346" spans="1:6" ht="12.75">
      <c r="A346" s="11"/>
      <c r="B346" s="2"/>
      <c r="C346" s="25"/>
      <c r="D346" s="26"/>
      <c r="E346" s="27"/>
      <c r="F346" s="59"/>
    </row>
    <row r="347" spans="1:6" ht="60">
      <c r="A347" s="76" t="s">
        <v>116</v>
      </c>
      <c r="B347" s="75" t="s">
        <v>117</v>
      </c>
      <c r="C347" s="25"/>
      <c r="D347" s="26"/>
      <c r="E347" s="27"/>
      <c r="F347" s="59"/>
    </row>
    <row r="348" spans="1:6" ht="12.75">
      <c r="A348" s="11"/>
      <c r="B348" s="86" t="s">
        <v>168</v>
      </c>
      <c r="C348" s="25" t="s">
        <v>13</v>
      </c>
      <c r="D348" s="26">
        <v>2</v>
      </c>
      <c r="E348" s="101"/>
      <c r="F348" s="59">
        <f>D348*E348</f>
        <v>0</v>
      </c>
    </row>
    <row r="349" spans="1:6" ht="12.75">
      <c r="A349" s="11"/>
      <c r="B349" s="2"/>
      <c r="C349" s="25"/>
      <c r="D349" s="26"/>
      <c r="E349" s="27"/>
      <c r="F349" s="59"/>
    </row>
    <row r="350" spans="1:6" ht="12.75">
      <c r="A350" s="99" t="s">
        <v>239</v>
      </c>
      <c r="B350" s="77" t="s">
        <v>240</v>
      </c>
      <c r="C350" s="25"/>
      <c r="D350" s="26"/>
      <c r="E350" s="27"/>
      <c r="F350" s="59"/>
    </row>
    <row r="351" spans="2:6" ht="12.75">
      <c r="B351" s="2"/>
      <c r="C351" s="81" t="s">
        <v>0</v>
      </c>
      <c r="D351" s="26">
        <v>6</v>
      </c>
      <c r="E351" s="101"/>
      <c r="F351" s="59">
        <f>D351*E351</f>
        <v>0</v>
      </c>
    </row>
    <row r="352" spans="2:6" ht="12.75">
      <c r="B352" s="2"/>
      <c r="C352" s="25"/>
      <c r="D352" s="26"/>
      <c r="E352" s="27"/>
      <c r="F352" s="59"/>
    </row>
    <row r="353" spans="1:6" ht="13.5" thickBot="1">
      <c r="A353" s="11"/>
      <c r="B353" s="2"/>
      <c r="C353" s="25"/>
      <c r="D353" s="26"/>
      <c r="E353" s="27"/>
      <c r="F353" s="59"/>
    </row>
    <row r="354" spans="1:6" ht="13.5" thickBot="1">
      <c r="A354" s="3"/>
      <c r="B354" s="117" t="s">
        <v>230</v>
      </c>
      <c r="C354" s="13"/>
      <c r="D354" s="14"/>
      <c r="E354" s="15"/>
      <c r="F354" s="71">
        <f>SUM(F285:F351)</f>
        <v>0</v>
      </c>
    </row>
    <row r="355" spans="1:6" ht="13.5" thickBot="1">
      <c r="A355" s="11"/>
      <c r="B355" s="123" t="s">
        <v>231</v>
      </c>
      <c r="C355" s="124"/>
      <c r="D355" s="125"/>
      <c r="E355" s="126"/>
      <c r="F355" s="137" t="s">
        <v>232</v>
      </c>
    </row>
    <row r="356" spans="3:6" ht="12.75">
      <c r="C356" s="37"/>
      <c r="D356" s="39"/>
      <c r="E356" s="37"/>
      <c r="F356" s="74"/>
    </row>
    <row r="357" spans="3:6" ht="12.75">
      <c r="C357" s="37"/>
      <c r="D357" s="39"/>
      <c r="E357" s="37"/>
      <c r="F357" s="74"/>
    </row>
    <row r="358" spans="3:6" ht="12.75">
      <c r="C358" s="37"/>
      <c r="D358" s="39"/>
      <c r="E358" s="37"/>
      <c r="F358" s="74"/>
    </row>
    <row r="359" spans="3:6" ht="12.75">
      <c r="C359" s="37"/>
      <c r="D359" s="39"/>
      <c r="E359" s="37"/>
      <c r="F359" s="74"/>
    </row>
    <row r="360" spans="3:6" ht="12.75">
      <c r="C360" s="37"/>
      <c r="D360" s="39"/>
      <c r="E360" s="37"/>
      <c r="F360" s="74"/>
    </row>
    <row r="361" spans="3:6" ht="12.75">
      <c r="C361" s="37"/>
      <c r="D361" s="39"/>
      <c r="E361" s="37"/>
      <c r="F361" s="74"/>
    </row>
    <row r="362" spans="3:6" ht="12.75">
      <c r="C362" s="37"/>
      <c r="D362" s="39"/>
      <c r="E362" s="37"/>
      <c r="F362" s="74"/>
    </row>
    <row r="363" spans="3:6" ht="12.75">
      <c r="C363" s="37"/>
      <c r="D363" s="39"/>
      <c r="E363" s="37"/>
      <c r="F363" s="74"/>
    </row>
    <row r="364" spans="3:6" ht="12.75">
      <c r="C364" s="37"/>
      <c r="D364" s="39"/>
      <c r="E364" s="37"/>
      <c r="F364" s="74"/>
    </row>
    <row r="365" spans="3:6" ht="12.75">
      <c r="C365" s="37"/>
      <c r="D365" s="39"/>
      <c r="E365" s="37"/>
      <c r="F365" s="74"/>
    </row>
    <row r="366" spans="3:6" ht="12.75">
      <c r="C366" s="37"/>
      <c r="D366" s="39"/>
      <c r="E366" s="37"/>
      <c r="F366" s="74"/>
    </row>
    <row r="367" spans="3:6" ht="12.75">
      <c r="C367" s="37"/>
      <c r="D367" s="39"/>
      <c r="E367" s="37"/>
      <c r="F367" s="74"/>
    </row>
    <row r="368" spans="3:6" ht="12.75">
      <c r="C368" s="37"/>
      <c r="D368" s="39"/>
      <c r="E368" s="37"/>
      <c r="F368" s="74"/>
    </row>
    <row r="369" spans="3:6" ht="12.75">
      <c r="C369" s="37"/>
      <c r="D369" s="39"/>
      <c r="E369" s="37"/>
      <c r="F369" s="74"/>
    </row>
    <row r="370" spans="3:6" ht="12.75">
      <c r="C370" s="37"/>
      <c r="D370" s="39"/>
      <c r="E370" s="37"/>
      <c r="F370" s="74"/>
    </row>
    <row r="371" spans="3:6" ht="12.75">
      <c r="C371" s="37"/>
      <c r="D371" s="39"/>
      <c r="E371" s="37"/>
      <c r="F371" s="74"/>
    </row>
    <row r="372" spans="3:6" ht="12.75">
      <c r="C372" s="37"/>
      <c r="D372" s="39"/>
      <c r="E372" s="37"/>
      <c r="F372" s="74"/>
    </row>
    <row r="373" spans="3:6" ht="12.75">
      <c r="C373" s="37"/>
      <c r="D373" s="39"/>
      <c r="E373" s="37"/>
      <c r="F373" s="74"/>
    </row>
    <row r="374" spans="1:6" ht="12.75">
      <c r="A374" s="3" t="s">
        <v>104</v>
      </c>
      <c r="B374" s="8" t="s">
        <v>105</v>
      </c>
      <c r="C374" s="9"/>
      <c r="D374" s="10"/>
      <c r="E374" s="12"/>
      <c r="F374" s="58"/>
    </row>
    <row r="375" spans="1:6" ht="12.75">
      <c r="A375" s="2"/>
      <c r="B375" s="2"/>
      <c r="C375" s="2"/>
      <c r="D375" s="2"/>
      <c r="E375" s="2"/>
      <c r="F375" s="61"/>
    </row>
    <row r="376" spans="1:6" ht="12.75">
      <c r="A376" s="54" t="s">
        <v>106</v>
      </c>
      <c r="B376" s="54" t="s">
        <v>107</v>
      </c>
      <c r="C376" s="54"/>
      <c r="D376" s="54"/>
      <c r="E376" s="54"/>
      <c r="F376" s="72"/>
    </row>
    <row r="377" spans="1:6" ht="12.75">
      <c r="A377" s="54"/>
      <c r="B377" s="54"/>
      <c r="C377" s="49" t="s">
        <v>89</v>
      </c>
      <c r="D377" s="50">
        <v>5</v>
      </c>
      <c r="E377" s="103"/>
      <c r="F377" s="67">
        <f>D377*E377</f>
        <v>0</v>
      </c>
    </row>
    <row r="378" spans="1:6" ht="12.75">
      <c r="A378" s="54" t="s">
        <v>108</v>
      </c>
      <c r="B378" s="54" t="s">
        <v>109</v>
      </c>
      <c r="C378" s="54"/>
      <c r="D378" s="54"/>
      <c r="E378" s="54"/>
      <c r="F378" s="72"/>
    </row>
    <row r="379" spans="1:6" ht="12.75">
      <c r="A379" s="54"/>
      <c r="B379" s="54"/>
      <c r="C379" s="49" t="s">
        <v>89</v>
      </c>
      <c r="D379" s="50">
        <v>4</v>
      </c>
      <c r="E379" s="103"/>
      <c r="F379" s="67">
        <f>D379*E379</f>
        <v>0</v>
      </c>
    </row>
    <row r="380" spans="1:6" ht="13.5" thickBot="1">
      <c r="A380" s="51"/>
      <c r="B380" s="49"/>
      <c r="C380" s="49"/>
      <c r="D380" s="50"/>
      <c r="E380" s="52"/>
      <c r="F380" s="67"/>
    </row>
    <row r="381" spans="1:6" ht="13.5" thickBot="1">
      <c r="A381" s="3"/>
      <c r="B381" s="117" t="s">
        <v>233</v>
      </c>
      <c r="C381" s="13"/>
      <c r="D381" s="14"/>
      <c r="E381" s="15"/>
      <c r="F381" s="69">
        <f>SUM(F377:F380)</f>
        <v>0</v>
      </c>
    </row>
    <row r="382" spans="1:6" ht="13.5" thickBot="1">
      <c r="A382" s="54"/>
      <c r="B382" s="123" t="s">
        <v>234</v>
      </c>
      <c r="C382" s="124"/>
      <c r="D382" s="125"/>
      <c r="E382" s="126"/>
      <c r="F382" s="127" t="s">
        <v>232</v>
      </c>
    </row>
    <row r="383" spans="1:6" ht="12.75">
      <c r="A383" s="54"/>
      <c r="B383" s="54"/>
      <c r="C383" s="54"/>
      <c r="D383" s="55"/>
      <c r="E383" s="52"/>
      <c r="F383" s="67"/>
    </row>
    <row r="384" ht="12.75">
      <c r="F384" s="66"/>
    </row>
    <row r="385" ht="12.75">
      <c r="F385" s="66"/>
    </row>
    <row r="386" ht="12.75">
      <c r="F386" s="66"/>
    </row>
    <row r="387" ht="12.75">
      <c r="F387" s="66"/>
    </row>
    <row r="388" ht="12.75">
      <c r="F388" s="66"/>
    </row>
    <row r="389" ht="12.75">
      <c r="F389" s="66"/>
    </row>
    <row r="390" ht="12.75">
      <c r="F390" s="66"/>
    </row>
    <row r="391" ht="12.75">
      <c r="F391" s="66"/>
    </row>
    <row r="392" ht="12.75">
      <c r="F392" s="66"/>
    </row>
    <row r="393" ht="12.75">
      <c r="F393" s="66"/>
    </row>
    <row r="394" ht="12.75">
      <c r="F394" s="66"/>
    </row>
    <row r="395" ht="12.75">
      <c r="F395" s="66"/>
    </row>
    <row r="396" ht="12.75">
      <c r="F396" s="66"/>
    </row>
    <row r="397" ht="12.75">
      <c r="F397" s="66"/>
    </row>
    <row r="398" ht="12.75">
      <c r="F398" s="66"/>
    </row>
    <row r="399" ht="12.75">
      <c r="F399" s="66"/>
    </row>
    <row r="400" ht="12.75">
      <c r="F400" s="66"/>
    </row>
    <row r="401" ht="12.75">
      <c r="F401" s="66"/>
    </row>
    <row r="402" ht="12.75">
      <c r="F402" s="66"/>
    </row>
    <row r="403" spans="1:6" ht="12.75">
      <c r="A403" s="2"/>
      <c r="B403" s="2"/>
      <c r="C403" s="2"/>
      <c r="D403" s="2"/>
      <c r="E403" s="2"/>
      <c r="F403" s="61"/>
    </row>
    <row r="404" spans="1:6" ht="12.75">
      <c r="A404" s="2"/>
      <c r="B404" s="2"/>
      <c r="C404" s="2"/>
      <c r="D404" s="2"/>
      <c r="E404" s="2"/>
      <c r="F404" s="61"/>
    </row>
    <row r="405" spans="1:6" ht="12.75">
      <c r="A405" s="2"/>
      <c r="B405" s="2"/>
      <c r="C405" s="2"/>
      <c r="D405" s="2"/>
      <c r="E405" s="2"/>
      <c r="F405" s="61"/>
    </row>
    <row r="406" spans="1:6" ht="12.75">
      <c r="A406" s="2"/>
      <c r="B406" s="2"/>
      <c r="C406" s="2"/>
      <c r="D406" s="2"/>
      <c r="E406" s="2"/>
      <c r="F406" s="61"/>
    </row>
    <row r="407" spans="1:6" ht="12.75">
      <c r="A407" s="2"/>
      <c r="B407" s="2"/>
      <c r="C407" s="2"/>
      <c r="D407" s="2"/>
      <c r="E407" s="2"/>
      <c r="F407" s="61"/>
    </row>
    <row r="408" spans="1:6" ht="12.75">
      <c r="A408" s="2"/>
      <c r="B408" s="2"/>
      <c r="C408" s="2"/>
      <c r="D408" s="2"/>
      <c r="E408" s="2"/>
      <c r="F408" s="61"/>
    </row>
    <row r="409" spans="1:6" ht="12.75">
      <c r="A409" s="2"/>
      <c r="B409" s="2"/>
      <c r="C409" s="2"/>
      <c r="D409" s="2"/>
      <c r="E409" s="2"/>
      <c r="F409" s="61"/>
    </row>
    <row r="410" spans="1:6" ht="12.75">
      <c r="A410" s="2"/>
      <c r="B410" s="2"/>
      <c r="C410" s="2"/>
      <c r="D410" s="2"/>
      <c r="E410" s="2"/>
      <c r="F410" s="61"/>
    </row>
    <row r="411" spans="1:6" ht="12.75">
      <c r="A411" s="2"/>
      <c r="B411" s="2"/>
      <c r="C411" s="2"/>
      <c r="D411" s="2"/>
      <c r="E411" s="2"/>
      <c r="F411" s="61"/>
    </row>
    <row r="412" spans="1:6" ht="12.75">
      <c r="A412" s="2"/>
      <c r="B412" s="2"/>
      <c r="C412" s="2"/>
      <c r="D412" s="2"/>
      <c r="E412" s="2"/>
      <c r="F412" s="61"/>
    </row>
    <row r="413" spans="1:6" ht="12.75">
      <c r="A413" s="2"/>
      <c r="B413" s="2"/>
      <c r="C413" s="2"/>
      <c r="D413" s="2"/>
      <c r="E413" s="2"/>
      <c r="F413" s="61"/>
    </row>
    <row r="414" spans="1:6" ht="12.75">
      <c r="A414" s="2"/>
      <c r="B414" s="2"/>
      <c r="C414" s="2"/>
      <c r="D414" s="2"/>
      <c r="E414" s="2"/>
      <c r="F414" s="61"/>
    </row>
    <row r="415" spans="1:6" ht="12.75">
      <c r="A415" s="2"/>
      <c r="B415" s="2"/>
      <c r="C415" s="2"/>
      <c r="D415" s="2"/>
      <c r="E415" s="2"/>
      <c r="F415" s="61"/>
    </row>
    <row r="416" spans="1:6" ht="12.75">
      <c r="A416" s="2"/>
      <c r="B416" s="2"/>
      <c r="C416" s="2"/>
      <c r="D416" s="2"/>
      <c r="E416" s="2"/>
      <c r="F416" s="61"/>
    </row>
    <row r="417" spans="1:6" ht="12.75">
      <c r="A417" s="2"/>
      <c r="B417" s="2"/>
      <c r="C417" s="2"/>
      <c r="D417" s="2"/>
      <c r="E417" s="2"/>
      <c r="F417" s="61"/>
    </row>
    <row r="418" spans="1:6" ht="12.75">
      <c r="A418" s="2"/>
      <c r="B418" s="2"/>
      <c r="C418" s="2"/>
      <c r="D418" s="2"/>
      <c r="E418" s="2"/>
      <c r="F418" s="61"/>
    </row>
    <row r="419" spans="1:6" ht="12.75">
      <c r="A419" s="2"/>
      <c r="B419" s="2"/>
      <c r="C419" s="2"/>
      <c r="D419" s="2"/>
      <c r="E419" s="2"/>
      <c r="F419" s="61"/>
    </row>
    <row r="420" spans="1:6" ht="12.75">
      <c r="A420" s="2"/>
      <c r="B420" s="2"/>
      <c r="C420" s="2"/>
      <c r="D420" s="2"/>
      <c r="E420" s="2"/>
      <c r="F420" s="61"/>
    </row>
    <row r="421" spans="1:6" ht="12.75">
      <c r="A421" s="2"/>
      <c r="B421" s="2"/>
      <c r="C421" s="2"/>
      <c r="D421" s="2"/>
      <c r="E421" s="2"/>
      <c r="F421" s="61"/>
    </row>
    <row r="422" spans="1:6" ht="12.75">
      <c r="A422" s="2"/>
      <c r="B422" s="2"/>
      <c r="C422" s="2"/>
      <c r="D422" s="2"/>
      <c r="E422" s="2"/>
      <c r="F422" s="61"/>
    </row>
    <row r="423" ht="12.75">
      <c r="F423" s="66"/>
    </row>
    <row r="424" ht="12.75">
      <c r="F424" s="66"/>
    </row>
  </sheetData>
  <sheetProtection password="C6C3" sheet="1"/>
  <protectedRanges>
    <protectedRange sqref="E79 E84" name="Cene_1"/>
    <protectedRange sqref="E119" name="Cene_4"/>
    <protectedRange sqref="E102:E118" name="Cene_5"/>
    <protectedRange sqref="E157:E173" name="Cene_6"/>
    <protectedRange sqref="E178 E174" name="Cene_7"/>
    <protectedRange sqref="E179 E175" name="Cene_8"/>
    <protectedRange sqref="E19 E38:E39 E231:E232" name="Cene_13"/>
    <protectedRange sqref="E236:E237 E225 E244:E280" name="Cene_19"/>
    <protectedRange sqref="E21:E22 E41:E43" name="Cene_21"/>
    <protectedRange sqref="E23:E25 E44:E48" name="Cene_25"/>
    <protectedRange sqref="E192 E199" name="Cene_9"/>
    <protectedRange sqref="E203:E204" name="Cene_12_1"/>
    <protectedRange sqref="E281 E374" name="Cene_22_1"/>
    <protectedRange sqref="E297 E311" name="Cene_23"/>
    <protectedRange sqref="E354:E355 E381:E382" name="Cene_25_1"/>
    <protectedRange sqref="E325" name="Cene_31"/>
    <protectedRange sqref="E295" name="Cene_2"/>
    <protectedRange sqref="E292:E294" name="Cene_23_1"/>
    <protectedRange sqref="E303" name="Cene_23_2"/>
    <protectedRange sqref="E301" name="Cene_2_1"/>
    <protectedRange sqref="E298:E300" name="Cene_23_1_1"/>
  </protectedRanges>
  <printOptions/>
  <pageMargins left="0.2755905511811024" right="0.7480314960629921" top="0.984251968503937" bottom="0.984251968503937" header="0" footer="0"/>
  <pageSetup horizontalDpi="300" verticalDpi="300" orientation="portrait" paperSize="9" scale="96" r:id="rId1"/>
  <headerFooter alignWithMargins="0">
    <oddFooter>&amp;L&amp;9odcep 2 - Cesta na stadion L=300m
&amp;R&amp;"Arial,Krepko"&amp;P</oddFooter>
  </headerFooter>
  <rowBreaks count="1" manualBreakCount="1">
    <brk id="2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mirans</dc:creator>
  <cp:keywords/>
  <dc:description/>
  <cp:lastModifiedBy>Borut</cp:lastModifiedBy>
  <cp:lastPrinted>2020-06-10T12:09:52Z</cp:lastPrinted>
  <dcterms:created xsi:type="dcterms:W3CDTF">2008-05-26T05:06:06Z</dcterms:created>
  <dcterms:modified xsi:type="dcterms:W3CDTF">2021-05-06T09:12:09Z</dcterms:modified>
  <cp:category/>
  <cp:version/>
  <cp:contentType/>
  <cp:contentStatus/>
</cp:coreProperties>
</file>