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20" yWindow="-120" windowWidth="29040" windowHeight="15840" activeTab="1"/>
  </bookViews>
  <sheets>
    <sheet name="SPLOŠNO" sheetId="5" r:id="rId1"/>
    <sheet name="PRIPRAVLJALNA DELA" sheetId="1" r:id="rId2"/>
    <sheet name="GRADBENA DELA" sheetId="2" r:id="rId3"/>
    <sheet name="OBRTNIŠKA DELA" sheetId="3" r:id="rId4"/>
    <sheet name="ZUNANJA" sheetId="4" r:id="rId5"/>
    <sheet name="REKAPITULACIJA" sheetId="6" r:id="rId6"/>
  </sheets>
  <definedNames>
    <definedName name="_xlnm._FilterDatabase" localSheetId="1" hidden="1">'PRIPRAVLJALNA DELA'!$A$1:$F$31</definedName>
    <definedName name="_xlnm.Print_Area" localSheetId="4">ZUNANJA!$A$1:$F$48</definedName>
  </definedNames>
  <calcPr calcId="125725"/>
</workbook>
</file>

<file path=xl/calcChain.xml><?xml version="1.0" encoding="utf-8"?>
<calcChain xmlns="http://schemas.openxmlformats.org/spreadsheetml/2006/main">
  <c r="F28" i="1"/>
  <c r="F14" l="1"/>
  <c r="F15"/>
  <c r="F16"/>
  <c r="F17"/>
  <c r="F18"/>
  <c r="F19"/>
  <c r="F20"/>
  <c r="F21"/>
  <c r="F67" i="3" l="1"/>
  <c r="F68"/>
  <c r="F69"/>
  <c r="F270" l="1"/>
  <c r="F257" l="1"/>
  <c r="F83" i="2"/>
  <c r="F82"/>
  <c r="F81"/>
  <c r="F188" i="3"/>
  <c r="F103"/>
  <c r="F107"/>
  <c r="F138"/>
  <c r="F137"/>
  <c r="F135"/>
  <c r="F136"/>
  <c r="F134"/>
  <c r="F129"/>
  <c r="F124"/>
  <c r="F31"/>
  <c r="F222"/>
  <c r="F202"/>
  <c r="F166" i="2"/>
  <c r="F135"/>
  <c r="F146"/>
  <c r="F39" i="4" l="1"/>
  <c r="F41"/>
  <c r="F40"/>
  <c r="F42"/>
  <c r="F37"/>
  <c r="F38"/>
  <c r="F26"/>
  <c r="F25"/>
  <c r="F24"/>
  <c r="F14"/>
  <c r="F13"/>
  <c r="F12"/>
  <c r="F57" i="1" l="1"/>
  <c r="F55"/>
  <c r="F54"/>
  <c r="F53"/>
  <c r="F52"/>
  <c r="F51"/>
  <c r="F50"/>
  <c r="F49"/>
  <c r="F48"/>
  <c r="F47"/>
  <c r="F46"/>
  <c r="F45"/>
  <c r="F44"/>
  <c r="F43"/>
  <c r="F42"/>
  <c r="E56" l="1"/>
  <c r="F56" s="1"/>
  <c r="F59" s="1"/>
  <c r="F11" i="4"/>
  <c r="F10"/>
  <c r="F9"/>
  <c r="F36"/>
  <c r="F35"/>
  <c r="F34"/>
  <c r="F45" s="1"/>
  <c r="D58" i="6" s="1"/>
  <c r="F23" i="4"/>
  <c r="F22"/>
  <c r="F21"/>
  <c r="F30" i="3"/>
  <c r="F29"/>
  <c r="F28"/>
  <c r="F27"/>
  <c r="F26"/>
  <c r="F25"/>
  <c r="F24"/>
  <c r="F23"/>
  <c r="F22"/>
  <c r="F21"/>
  <c r="F20"/>
  <c r="F19"/>
  <c r="F18"/>
  <c r="F286"/>
  <c r="F285"/>
  <c r="F284"/>
  <c r="F283"/>
  <c r="F282"/>
  <c r="F281"/>
  <c r="F280"/>
  <c r="F54"/>
  <c r="F53"/>
  <c r="F52"/>
  <c r="F51"/>
  <c r="F50"/>
  <c r="F49"/>
  <c r="F89"/>
  <c r="F88"/>
  <c r="F87"/>
  <c r="F86"/>
  <c r="F85"/>
  <c r="F84"/>
  <c r="F83"/>
  <c r="F82"/>
  <c r="F81"/>
  <c r="F80"/>
  <c r="F79"/>
  <c r="F78"/>
  <c r="F77"/>
  <c r="F76"/>
  <c r="F75"/>
  <c r="F74"/>
  <c r="F73"/>
  <c r="F72"/>
  <c r="F71"/>
  <c r="F70"/>
  <c r="F66"/>
  <c r="F106"/>
  <c r="F105"/>
  <c r="F104"/>
  <c r="F102"/>
  <c r="F101"/>
  <c r="F100"/>
  <c r="F145"/>
  <c r="F144"/>
  <c r="F143"/>
  <c r="F142"/>
  <c r="F141"/>
  <c r="F140"/>
  <c r="F139"/>
  <c r="F132"/>
  <c r="F131"/>
  <c r="F130"/>
  <c r="F128"/>
  <c r="F127"/>
  <c r="F126"/>
  <c r="F125"/>
  <c r="F123"/>
  <c r="F122"/>
  <c r="F121"/>
  <c r="F155"/>
  <c r="F154"/>
  <c r="F153"/>
  <c r="F152"/>
  <c r="F187"/>
  <c r="F186"/>
  <c r="F185"/>
  <c r="F184"/>
  <c r="F183"/>
  <c r="F182"/>
  <c r="F181"/>
  <c r="F180"/>
  <c r="F179"/>
  <c r="F178"/>
  <c r="F203"/>
  <c r="F197"/>
  <c r="F265"/>
  <c r="F264"/>
  <c r="F261"/>
  <c r="F260"/>
  <c r="F256"/>
  <c r="F255"/>
  <c r="F254"/>
  <c r="F253"/>
  <c r="F252"/>
  <c r="F251"/>
  <c r="F250"/>
  <c r="F249"/>
  <c r="F248"/>
  <c r="F245"/>
  <c r="F243"/>
  <c r="F241"/>
  <c r="F239"/>
  <c r="F238"/>
  <c r="F237"/>
  <c r="F236"/>
  <c r="F235"/>
  <c r="F234"/>
  <c r="F233"/>
  <c r="F232"/>
  <c r="F231"/>
  <c r="F230"/>
  <c r="F229"/>
  <c r="F228"/>
  <c r="F227"/>
  <c r="F226"/>
  <c r="F225"/>
  <c r="F224"/>
  <c r="F223"/>
  <c r="F218"/>
  <c r="F23" i="2"/>
  <c r="F22"/>
  <c r="F21"/>
  <c r="F20"/>
  <c r="F19"/>
  <c r="F18"/>
  <c r="F17"/>
  <c r="F16"/>
  <c r="F15"/>
  <c r="F14"/>
  <c r="F13"/>
  <c r="F12"/>
  <c r="F86"/>
  <c r="F85"/>
  <c r="F84"/>
  <c r="F79"/>
  <c r="F78"/>
  <c r="F77"/>
  <c r="F76"/>
  <c r="F75"/>
  <c r="F74"/>
  <c r="F73"/>
  <c r="F72"/>
  <c r="F71"/>
  <c r="F70"/>
  <c r="F69"/>
  <c r="F68"/>
  <c r="F67"/>
  <c r="F66"/>
  <c r="F65"/>
  <c r="F64"/>
  <c r="F63"/>
  <c r="F62"/>
  <c r="F61"/>
  <c r="F60"/>
  <c r="F59"/>
  <c r="F58"/>
  <c r="F57"/>
  <c r="F56"/>
  <c r="F55"/>
  <c r="F148"/>
  <c r="F147"/>
  <c r="F145"/>
  <c r="F144"/>
  <c r="F143"/>
  <c r="F142"/>
  <c r="F141"/>
  <c r="F140"/>
  <c r="F139"/>
  <c r="F138"/>
  <c r="F137"/>
  <c r="F136"/>
  <c r="F134"/>
  <c r="F133"/>
  <c r="F132"/>
  <c r="F131"/>
  <c r="F130"/>
  <c r="F129"/>
  <c r="F128"/>
  <c r="F127"/>
  <c r="F126"/>
  <c r="F125"/>
  <c r="F124"/>
  <c r="F123"/>
  <c r="F122"/>
  <c r="F121"/>
  <c r="F120"/>
  <c r="F119"/>
  <c r="F118"/>
  <c r="F117"/>
  <c r="F116"/>
  <c r="F115"/>
  <c r="F198"/>
  <c r="F197"/>
  <c r="F196"/>
  <c r="F195"/>
  <c r="F194"/>
  <c r="F193"/>
  <c r="F192"/>
  <c r="F191"/>
  <c r="F190"/>
  <c r="F189"/>
  <c r="F188"/>
  <c r="F187"/>
  <c r="F186"/>
  <c r="F185"/>
  <c r="F184"/>
  <c r="F183"/>
  <c r="F182"/>
  <c r="F181"/>
  <c r="F180"/>
  <c r="F179"/>
  <c r="F178"/>
  <c r="F177"/>
  <c r="F176"/>
  <c r="F175"/>
  <c r="F174"/>
  <c r="F173"/>
  <c r="F172"/>
  <c r="F171"/>
  <c r="F170"/>
  <c r="F169"/>
  <c r="F168"/>
  <c r="F167"/>
  <c r="F165"/>
  <c r="F164"/>
  <c r="F199"/>
  <c r="F13" i="1"/>
  <c r="F12"/>
  <c r="F11"/>
  <c r="F10"/>
  <c r="F9"/>
  <c r="F8"/>
  <c r="D9" i="6" l="1"/>
  <c r="F110" i="3"/>
  <c r="D35" i="6" s="1"/>
  <c r="F158" i="3"/>
  <c r="D39" i="6" s="1"/>
  <c r="F206" i="3"/>
  <c r="D43" i="6" s="1"/>
  <c r="F289" i="3"/>
  <c r="D47" i="6" s="1"/>
  <c r="F273" i="3"/>
  <c r="D45" i="6" s="1"/>
  <c r="F191" i="3"/>
  <c r="D41" i="6" s="1"/>
  <c r="F34" i="3"/>
  <c r="D29" i="6" s="1"/>
  <c r="F92" i="3"/>
  <c r="D33" i="6" s="1"/>
  <c r="F57" i="3"/>
  <c r="D31" i="6" s="1"/>
  <c r="F147" i="3"/>
  <c r="D37" i="6" s="1"/>
  <c r="F16" i="4"/>
  <c r="D54" i="6" s="1"/>
  <c r="F151" i="2"/>
  <c r="D20" i="6" s="1"/>
  <c r="F26" i="2"/>
  <c r="D16" i="6" s="1"/>
  <c r="F89" i="2"/>
  <c r="D18" i="6" s="1"/>
  <c r="F202" i="2"/>
  <c r="D22" i="6" s="1"/>
  <c r="F29" i="4"/>
  <c r="D56" i="6" s="1"/>
  <c r="F30" i="1"/>
  <c r="D7" i="6" s="1"/>
  <c r="F62" i="1" l="1"/>
  <c r="D11" i="6"/>
  <c r="D49"/>
  <c r="F292" i="3"/>
  <c r="D60" i="6"/>
  <c r="F48" i="4"/>
  <c r="D24" i="6"/>
  <c r="F205" i="2"/>
  <c r="D63" i="6" l="1"/>
  <c r="D66" l="1"/>
  <c r="D68" s="1"/>
</calcChain>
</file>

<file path=xl/sharedStrings.xml><?xml version="1.0" encoding="utf-8"?>
<sst xmlns="http://schemas.openxmlformats.org/spreadsheetml/2006/main" count="1125" uniqueCount="797">
  <si>
    <t>Z.št.</t>
  </si>
  <si>
    <t>Opis</t>
  </si>
  <si>
    <t>EM</t>
  </si>
  <si>
    <t>Količina</t>
  </si>
  <si>
    <t>Cena</t>
  </si>
  <si>
    <t>Znesek</t>
  </si>
  <si>
    <t>ZDRAVSTVENI DOM GORNJA RADGONA</t>
  </si>
  <si>
    <t>1.</t>
  </si>
  <si>
    <t>PRIPRAVLJALNA DELA</t>
  </si>
  <si>
    <t>1.1.</t>
  </si>
  <si>
    <t>1.1.1.</t>
  </si>
  <si>
    <t xml:space="preserve">Priprava okolice okrog objekta, zavarovanje mimoidočih z oznakami ob objektu, čiščenje celotnega območja z odstranjevanjem in odvozom vseh elementov, ki se nahajajo na gradbišču ter postavitev gradbiščne ograde in zavarovanje gradbišča, postavitev kontejnerjev, postavitev gradbiščnih sanitarij, vsi potrebni gradbiščni priključki, varnostna oprema na gradbišču, izdelava načrta gradbišča. V ograji predvideti vrata za dostop na gradbišče. V ceni zajeti tudi potrebna dela in strošek za odstranitev ograje po končanih delih. </t>
  </si>
  <si>
    <t>kom</t>
  </si>
  <si>
    <t>1.1.2.</t>
  </si>
  <si>
    <t>Izdelava in postavitev gradbišcne table.</t>
  </si>
  <si>
    <t>1.1.3.</t>
  </si>
  <si>
    <t>Gradbena zakoličba objekta, izdelava profilov in prenos dimenzij objekta na profile. V ceni upoštevati vzdrževanje zakoličnbenih točk med izvedbo.</t>
  </si>
  <si>
    <t>1.1.4.</t>
  </si>
  <si>
    <t>Izdelava varnostnega načrta.</t>
  </si>
  <si>
    <t>1.1.5.</t>
  </si>
  <si>
    <t>Koordinator za varnost pri delu</t>
  </si>
  <si>
    <t>1.1.6.</t>
  </si>
  <si>
    <t>2.</t>
  </si>
  <si>
    <t>GRADBENA DELA</t>
  </si>
  <si>
    <t>2.1.</t>
  </si>
  <si>
    <t>ZEMELJSKA DELA</t>
  </si>
  <si>
    <t>2.1.1.</t>
  </si>
  <si>
    <t>Široki strojni odriv humusa povprečne globine 30 cm z direktnim nakladanjem izkopane zemlje na kamion ter odvozom na stalno deponijo oddaljeno do 15 km ter razstiranjem na njej, plačilo takse za prevzem.</t>
  </si>
  <si>
    <t>m3</t>
  </si>
  <si>
    <t>2.1.2.</t>
  </si>
  <si>
    <t>Široki strojni odriv humusa povprečne globine 30 cm z direktnim odvozom materiala na deponijo na gradbišču h ~ 50,00 m ter strojnim razstiranjem in planiranjem za izvedbo okolice.</t>
  </si>
  <si>
    <t>2.1.3.</t>
  </si>
  <si>
    <t>Strojno - ročno (80:20) izkop gradbene jame v zemlji III. kat. in z direktnim nakladanjem izkopane zemlje na kamion ter odvozom na stalno deponijo oddaljeno do 15 km ter razstiranjem na njej, plačilo takse za prevzem.</t>
  </si>
  <si>
    <t>2.1.4.</t>
  </si>
  <si>
    <t>Strojno - ročno (80:20) izkop pasovnih temeljev/ vute v zemlji III. kat. in z direktnim nakladanjem izkopane zemlje na kamion ter odvozom na stalno deponijo oddaljeno do 15 km ter razstiranjem na njej, plačilo takse za prevzem.</t>
  </si>
  <si>
    <t>2.1.5.</t>
  </si>
  <si>
    <t>Strojno - ročno planiranje planuma izkopa objekta in temeljev ter vute s točnostjo +-3 cm s povprečnim izkopom 0,05 m3/m2 in odvozom odvečnega materiala na deponijo na gradbišču h ~ 50,00 m ter strojna utrditev planuma.</t>
  </si>
  <si>
    <t>m2</t>
  </si>
  <si>
    <t>2.1.6.</t>
  </si>
  <si>
    <t>Doplačilo za izvedbo naklonskega zaključka armiranobetonske vute pod temeljno ploščo objekta z ustreznim planiranjem in utrjevanjem.</t>
  </si>
  <si>
    <t>2.1.7.</t>
  </si>
  <si>
    <t>Dobava in polaganje geotekstila (politlak folijo 300 g) na katero se vgrajuje tampon.</t>
  </si>
  <si>
    <t>2.1.8.</t>
  </si>
  <si>
    <t>Dobava in rastiranje ter utrditev gramoznega tampona pod temeljno ploščo objekta komplet z dobavo gramoza, z razgrinjanjem, planiranjem in strojnim utrjevanjem v plasteh do predpisane zbitosti tampona in do projektirane kote. Navoz v debelini 40-50 cm.</t>
  </si>
  <si>
    <t>2.1.9.</t>
  </si>
  <si>
    <t>Zasip za ab kletnimi zidovi z gramoznim tamponom komplet z dobavo gramoza, z razgrinjanjem, planiranjem in strojnim utrjevanjem v plasteh do predpisane zbitosti tampona in do projektirane kote.</t>
  </si>
  <si>
    <t>2.1.10.</t>
  </si>
  <si>
    <t>Dovoz z gradbišča in razplaniranje obstoječega humusnega materiala z gradbišča na novo nastalih zelenicah. Predhodno preveriti primernost materiala, vgradnja po potrditvi nadzornika in geomehanika z vpisom v gradbeni dnevnik.</t>
  </si>
  <si>
    <t>2.1.11.</t>
  </si>
  <si>
    <t>Geomehanski pregled temeljnih tal in izdelava geomehanskega poročila, prisotnost geomehanika pri izvedbi zemeljskih del.</t>
  </si>
  <si>
    <t>2.1.12.</t>
  </si>
  <si>
    <t>Meritve temeljnih tal v skladu z zahtevami geomehanika, meritev ustreznosti gramoznega nasutja in zasipa.</t>
  </si>
  <si>
    <t>2.2.</t>
  </si>
  <si>
    <t>BETONSKA DELA</t>
  </si>
  <si>
    <t>2.2.1.</t>
  </si>
  <si>
    <t>Vgrajevanje betona C12/15  deb. 10 cm v nearmirane bet. konstrukcije - podložni beton temeljne plošče, pasovnih temeljev, vut,....</t>
  </si>
  <si>
    <t>2.2.2.</t>
  </si>
  <si>
    <t>Vgrajevanje betona C8/10  deb. 3 cm v nearmirane bet. konstrukcije - zaščita hidroizolacije temeljne plošče objekta.</t>
  </si>
  <si>
    <t>2.2.3.</t>
  </si>
  <si>
    <t>Vgrajevanje vodotesnega betona C30/37  prereza do 0,30 m3/m2 v armirane bet. konstrukcije - temeljna plošča dvigalnega jaška.</t>
  </si>
  <si>
    <t>2.2.4.</t>
  </si>
  <si>
    <t>Vgrajevanje vodotesnega betona C30/37  prereza do 0,30 m3/m2 v armirane bet. konstrukcije - vuta pod temeljno ploščo objekta.</t>
  </si>
  <si>
    <t>2.2.5.</t>
  </si>
  <si>
    <t>Vgrajevanje vodotesnega betona C30/37  prereza do 0,30 m3/m2 v armirane bet. konstrukcije - temeljna plošča objekta.</t>
  </si>
  <si>
    <t>2.2.6.</t>
  </si>
  <si>
    <t>Vgrajevanje betona C25/30 v armirane bet. konstrukcije - ab pasovni temelji stopnišča, rampe, stebrov.</t>
  </si>
  <si>
    <t>2.2.7.</t>
  </si>
  <si>
    <t>Vgrajevanje vodotesnega betona C30/37  prereza do 0,20 m3/m2 v armirane bet. konstrukcije - ab stene dvigalnega jaška pod nivojem temeljne plošče.</t>
  </si>
  <si>
    <t>2.2.8.</t>
  </si>
  <si>
    <t>Vgrajevanje vodotesnega betona C30/37  prereza do 0,20 m3/m2 v armirane bet. vidne konstrukcije - ab kletne stene pod nivojem terena oz. pod koto 0,00.</t>
  </si>
  <si>
    <t>2.2.9.</t>
  </si>
  <si>
    <t>Vgrajevanje betona C25/30 prereza do 0,20 m3/m2 v armirane bet. konstrukcije - ab stene nad koto 0,00 oz. terenom.</t>
  </si>
  <si>
    <t>2.2.10.</t>
  </si>
  <si>
    <t>Vgrajevanje betona C25/30 prereza do 0,20-0,30 m3/m2 v armirane bet. konstrukcije - ab vertikalne vezi, stebri.</t>
  </si>
  <si>
    <t>2.2.11.</t>
  </si>
  <si>
    <t>Vgrajevanje betona C25/30 prereza do 0,20-0,30 m3/m2 v armirane bet. konstrukcije - ab preklade, nosilci.</t>
  </si>
  <si>
    <t>2.2.12.</t>
  </si>
  <si>
    <t>Vgrajevanje betona C25/30 prereza do 0,20-0,30 m3/m2 v armirane bet. konstrukcije - ab horizontalne zaključne vezi.</t>
  </si>
  <si>
    <t>2.2.13.</t>
  </si>
  <si>
    <t>Vgrajevanje betona C25/30 prereza do 0,25 m3/m2 v armirane bet. konstrukcije - ab etažne plošče.</t>
  </si>
  <si>
    <t>2.2.14.</t>
  </si>
  <si>
    <t>Vgrajevanje betona C25/30  prereza do 0,15 m3/m2 v armirane bet. konstrukcije - ab atika</t>
  </si>
  <si>
    <t>2.2.15.</t>
  </si>
  <si>
    <t>Obbetoniranje oz. obdelava odprtin skozi ab ploščo, atiko.</t>
  </si>
  <si>
    <t>2.2.16.</t>
  </si>
  <si>
    <t>Vgrajevanje betona C25/30 prereza do 0,10 m3/m2 v armirane bet. konstrukcije - ab betonski tlak garaže deb. 10 cm, finalna površina obdelana z epoxi premazom.</t>
  </si>
  <si>
    <t>2.2.17.</t>
  </si>
  <si>
    <t>Vgrajevanje betona C25/30 prereza do 0,12 m3/m2 v armirane bet. konstrukcije - ab betonski tlak parkirišča nad kletjo deb. 12 cm.</t>
  </si>
  <si>
    <t>2.2.18.</t>
  </si>
  <si>
    <t>Vgrajevanje betona C25/30 prereza do 0,10 m3/m2 v bet. konstrukcije - naklonski beton deb. 3-8 cm parkirišča nad kletjo.</t>
  </si>
  <si>
    <t>2.2.19.</t>
  </si>
  <si>
    <t>Vgrajevanje betona C25/30  prereza  0,20 - 0,30 m3/m2  v armirane bet. vidne konstrukcije _x000D_
- betoniranje notranjih stopnic, stopniščnega nosilca ter stopniščnih ram, podestov.</t>
  </si>
  <si>
    <t>2.2.20.</t>
  </si>
  <si>
    <t>Vgrajevanje betona C25/30  prereza  0,20 - 0,30 m3/m2  v armirane bet. vidne konstrukcije _x000D_
- betoniranje zunanjih stopnic, stopniščnega nosilca ter stopniščnih ram, podestov.</t>
  </si>
  <si>
    <t>2.2.21.</t>
  </si>
  <si>
    <t>Vgrajevanje betona C25/30  prereza  0,20 - 0,30 m3/m2  v armirane bet. vidne konstrukcije _x000D_
- betoniranje ab sten rampe za invalide.</t>
  </si>
  <si>
    <t>2.2.22.</t>
  </si>
  <si>
    <t>Vgrajevanje vodotesnega mikroarmiranega  betona (OMO/OSMO) C25/30  prereza do 0,16 m3/m2 v armirane bet. vidne konstrukcije - beton armiran z jeklenimi vlakni tip Dramix RC - 65/60 - BV - talna plošča rampe za invalide, površina metlana. V ceno všteti tudi izdelavo ter kitanje oz. zapolnitev delovnih reg mikroarmiranega betona.</t>
  </si>
  <si>
    <t>2.2.23.</t>
  </si>
  <si>
    <t>Obbetoniranje oz. obdelava odprtin skozi ab stropno ploščo in stene vključno s potrebnim opažem.</t>
  </si>
  <si>
    <t>2.2.24.</t>
  </si>
  <si>
    <t>Zalivanje etažnih odptin ab plošč inštalacijskih jaškov po izvedbi inštalacij, vključno z ethafoam trakov kot ovojem inštalacij v debelini plošče (do 25 cm). Dim. jaška do 85x30 cm.</t>
  </si>
  <si>
    <t>2.2.25.</t>
  </si>
  <si>
    <t>Doplačilo za izvedbo posnetega roba podbetona temeljne plošče ob stiku z ab steno dvigalnega jaška za izvedbo stika horizontalne hidroizolacije temeljne plošče in vertikalne hidroizoloacije ab sten dvigalnega jaška pod nivojem temeljne plošče objekta.</t>
  </si>
  <si>
    <t>m1</t>
  </si>
  <si>
    <t>2.2.26.</t>
  </si>
  <si>
    <t>Naprava, dobava, položitev ter vezanje armature do Ø 12 po armaturnih načrtih ter projektu statike, komplet z vsemi pom. deli in prenosi. Armatura iz bet. železa RA 400/500, kvaliteta jekla S500.</t>
  </si>
  <si>
    <t>kg</t>
  </si>
  <si>
    <t>2.2.27.</t>
  </si>
  <si>
    <t>2.2.28.</t>
  </si>
  <si>
    <t>Dobava, rezanje ter položitev varjenih armaturnih mrež MAG 500/560, kvaliteta jekla S500, komplet z pom. deli in prenosi.</t>
  </si>
  <si>
    <t>2.3.</t>
  </si>
  <si>
    <t>TESARSKA DELA</t>
  </si>
  <si>
    <t>2.3.1.</t>
  </si>
  <si>
    <t>Naprava opaža podložnega betona temeljne plošče in vute višine do 10 cm komplet z razopaženjem, čiščenjem opaža, pom. deli in prenosi.</t>
  </si>
  <si>
    <t>2.3.2.</t>
  </si>
  <si>
    <t>Naprava opaža podložnega betona pasovnih temeljev višine do 10 cm komplet z razopaženjem, čiščenjem opaža, pom. deli in prenosi.</t>
  </si>
  <si>
    <t>2.3.3.</t>
  </si>
  <si>
    <t>Naprava enostranskega opaža ab vute višine do 60 cm komplet z razopaženjem, čiščenjem opaža, pom. deli in prenosi.</t>
  </si>
  <si>
    <t>2.3.4.</t>
  </si>
  <si>
    <t>Naprava opaža temeljne plošče višine do 30 cm komplet z razopaženjem, čiščenjem opaža, pom. deli in prenosi.</t>
  </si>
  <si>
    <t>2.3.5.</t>
  </si>
  <si>
    <t>Naprava opaža ab plošče parkirišča nad kletjo višine do 12 cm komplet z razopaženjem, čiščenjem opaža, čiščenjem, pom. deli in prenosi.</t>
  </si>
  <si>
    <t>2.3.6.</t>
  </si>
  <si>
    <t>Naprava opaža v estrihu za izvedbo predpražnika višine do 5 cm komplet z razopaženjem, čiščenjem opaža, pom. deli in prenosi.</t>
  </si>
  <si>
    <t>2.3.7.</t>
  </si>
  <si>
    <t>Naprava dvostranskega opaža pasovnih temeljev komplet z razopaženjemi, čiščenjem opaža, pom. deli in prenosi.</t>
  </si>
  <si>
    <t>2.3.8.</t>
  </si>
  <si>
    <t>Naprava dvostranskega opaža ab sten deb. do 20 cm komplet z razopaženjem ter potrebnimi odri, čiščenjem opaža, pom. deli in prenosi - opaž za viden beton na eni strani, stene višine do 350 cm.</t>
  </si>
  <si>
    <t>2.3.9.</t>
  </si>
  <si>
    <t>Naprava dvostranskega opaža ab sten deb. do 20 cm komplet z razopaženjem ter potrebnimi odri, čiščenjem opaža, pom. deli in prenosi - opaž za viden beton na obeh straneh, stene višine do 350 cm.</t>
  </si>
  <si>
    <t>2.3.10.</t>
  </si>
  <si>
    <t>Opaž ter razopaž okenskih in vratnih odprtin v ab steni širine do 20 cm - opaž za viden beton.</t>
  </si>
  <si>
    <t>2.3.11.</t>
  </si>
  <si>
    <t>Naprava naprava opaža vertikalnih vezi in stebrov komplet z podpiranjem, razopaženjem ter potrebnimi odri, čiščenjem opaža, pom. deli in prenosi.</t>
  </si>
  <si>
    <t>2.3.12.</t>
  </si>
  <si>
    <t>Kompletna naprava opaža nosilcev in preklad komplet z podpiranjem, razopaženjem ter potrebnimi odri, čiščenjem opaža, pom. deli in prenosi.</t>
  </si>
  <si>
    <t>2.3.13.</t>
  </si>
  <si>
    <t>Kompletna naprava opaža ab stropne plošče v prostoru garaž komplet z podpiranjem, razopaženjem ter potrebnimi odri, čiščenjem opaža, pom. deli in prenosi - opaž za vidni beton, višina podpiranja do 350 cm.</t>
  </si>
  <si>
    <t>2.3.14.</t>
  </si>
  <si>
    <t>Kompletna naprava opaža ab stropne plošče komplet z podpiranjem, razopaženjem ter potrebnimi odri, čiščenjem opaža, pom. deli in prenosi, višina podpiranja do 350 cm.</t>
  </si>
  <si>
    <t>2.3.15.</t>
  </si>
  <si>
    <t>Kompletna naprava opaža zaključne vezi ab plošče dvigala višine do 25 cm komplet z podpiranjem, razopaženjem ter potrebnimi odri, čiščenjem opaža, pom. deli in prenosi.</t>
  </si>
  <si>
    <t>2.3.16.</t>
  </si>
  <si>
    <t>Kompletna naprava dvostranskega opaža ab atike strehe komplet z podpiranjem, razopaženjem ter potrebnimi odri, čiščenjem opaža, pom. deli in prenosi.</t>
  </si>
  <si>
    <t>2.3.17.</t>
  </si>
  <si>
    <t>Kompletna naprava izgubljenega enostranskega opaža ab atike komplet z podpiranjem, razopaženjem ter potrebnimi odri, čiščenjem opaža, pom. deli in prenosi - izvedba z xps ploščo deb. 5 cm ob stiku z obstoječim objektom.</t>
  </si>
  <si>
    <t>2.3.18.</t>
  </si>
  <si>
    <t>Naprava dvostranskega opaža ab sten rampe za invalide komplet z podpiranjem, razopaženjem ter potrebnimi odri, čiščenjem opaža, pom. deli in prenosi - opaž za viden beton na eni strani.</t>
  </si>
  <si>
    <t>2.3.19.</t>
  </si>
  <si>
    <t>Kompletna naprava opaža arm. betonske konstrukcije notranjega stopnišča komplet z podpiranjem, razopaženjem ter potrebnimi odri, čiščenjem opaža, pom. deli in prenosi - opaž za viden beton. Opaž stopniščnih ram in podestov.</t>
  </si>
  <si>
    <t>2.3.20.</t>
  </si>
  <si>
    <t>Kompletna naprava opaža arm. betonske konstrukcije notranjega stopnišča komplet z podpiranjem, razopaženjem ter potrebnimi odri, čiščenjem opaža, pom. deli in prenosi - opaž za viden beton. Opaž čel stopnic višine do 18 cm, stopnice širine 135 cm.</t>
  </si>
  <si>
    <t>2.3.21.</t>
  </si>
  <si>
    <t>Kompletna naprava opaža arm. betonske konstrukcije notranjega stopnišča komplet z podpiranjem, razopaženjem ter potrebnimi odri, čiščenjem opaža, pom. deli in prenosi - opaž za viden beton. Opaž stranskega dela stopnic višine do 35 cm.</t>
  </si>
  <si>
    <t>2.3.22.</t>
  </si>
  <si>
    <t>Kompletna naprava opaža arm. betonske konstrukcije zunanjega stopnišča komplet z podpiranjem, razopaženjem ter potrebnimi odri, čiščenjem opaža, pom. deli in prenosi - opaž za viden beton. Opaž stopniščnih ram in podestov.</t>
  </si>
  <si>
    <t>2.3.23.</t>
  </si>
  <si>
    <t>2.3.24.</t>
  </si>
  <si>
    <t>Kompletna naprava opaža arm. betonske konstrukcije zunanjega stopnišča komplet z podpiranjem, razopaženjem ter potrebnimi odri, čiščenjem opaža, pom. deli in prenosi - opaž za viden beton. Opaž stranskega dela stopnic višine do 35 cm.</t>
  </si>
  <si>
    <t>2.3.25.</t>
  </si>
  <si>
    <t>Naprava opaža estriha in prostih robovih plošč višine do 20 cm komplet z podpiranjem, razopaženjem ter potrebnimi odri, čiščenjem opaža, pom. deli in prenosi.</t>
  </si>
  <si>
    <t>2.3.26.</t>
  </si>
  <si>
    <t>Naprava opaža naklonskega betona parkirišča nad kletjo višine do 10 cm komplet z podpiranjem, razopaženjem ter potrebnimi odri, čiščenjem opaža, pom. deli in prenosi.</t>
  </si>
  <si>
    <t>2.3.27.</t>
  </si>
  <si>
    <t>Opaž in namestitev opažnih vložkov iz stiropora ali lesa za enkratno uporabo za prehod cevi skozi ab sten in atike velikosti do 30/30 cm, debeline do 20 cm.</t>
  </si>
  <si>
    <t>2.3.28.</t>
  </si>
  <si>
    <t>Opaž in namestitev opažnih vložkov iz stiropora ali lesa za enkratno uporabo za prehod cevi skozi ab ploščo velikosti do 30/30 cm, debeline do 22 cm.</t>
  </si>
  <si>
    <t>2.3.29.</t>
  </si>
  <si>
    <t>Opaž in namestitev opažnih vložkov iz stiropora ali lesa za enkratno uporabo za inštalacijski jašek skozi ab ploščo velikosti 85x30 cm, debeline do 22 cm.</t>
  </si>
  <si>
    <t>2.3.30.</t>
  </si>
  <si>
    <t>Kompletna naprava opaža zalivanja inštalacijskih prebojev z betonom v ab stropne plošče komplet z podpiranjem, razopaženjem ter potrebnimi odri, čiščenjem opaža, pom. deli in prenosi, višina podpiranja do 350 cm. Dim. preboja 85x30 cm.</t>
  </si>
  <si>
    <t>2.3.31.</t>
  </si>
  <si>
    <t>Naprava srednje zahtevne lesene nosilne in strešne konstrukcije - nosilcev iz lepljenega lesa dim. 10x40 cm na rastru 63 cm dolžine 760 cm (52 kom) ter 320 cm (16 kom),  ki ga je gladko obdelati ter zaščititi z lazurnimi premazi kot tudi z končnim opleskom v barvi po izbiri projektanta oz. investitorja. Obračun po m2 tlorisa strehe. V ceni zajeti nabavo, dobavo, montažo in pritrditev, vsa vzporedna dela transporte in prenose, prikrojevanja in čiščenje pokončanih delih z odnosom odvečnega materiala po končanih delih na deponijo.</t>
  </si>
  <si>
    <t>2.3.32.</t>
  </si>
  <si>
    <t>Naprava podkonstrukcije atike iz suhega smrekovega lesa, ki ga je gladko obdelati ter zaščititi z lazurnimi premazi kot tudi z končnim opleskom v barvi po izbiri projektanta oz. investitorja - poraba lesa od 0,03 do 0,04 m3 na 1 m2. Konstrukcija dim. 50 (horizontalno) + 110 (vertiklano) cm, izvedena kot podlaga za oblogo atike na fasadni strani z Esal ploščami ter osb ploščami kot podlaga vertikalne obloge atike z strešne strani. Obračun po m1 atike. V ceni zajeti nabavo, dobavo in pritrditev, vsa vzporedna dela transporte in prenose, prikrojevanja in čiščenje pokončanih delih z odnosom odvečnega materiala po končanih delih na deponijo.</t>
  </si>
  <si>
    <t>2.4.</t>
  </si>
  <si>
    <t>ZIDARSKA DELA</t>
  </si>
  <si>
    <t>2.4.1.</t>
  </si>
  <si>
    <t>Kompletna naprava horizontalne hidroizolacije temeljne plošče dvigalnega jaška s predhodno izravnavo podlage. 
- 1x premaz kot npr. z Ibitolom HS ali enakovredno
- 2x elastomerni bitumenski trak - kot npr. Izotekt  T4 plus" ali enakovredno</t>
  </si>
  <si>
    <t>2.4.2.</t>
  </si>
  <si>
    <t>Kompletna naprava horizontalne hidroizolacije temeljne plošče s predhodno izravnavo podlage. 
- 1x premaz kot npr. z Ibitolom HS ali enakovredno
- 2x elastomerni bitumenski trak - kot npr. Izotekt  T4 plus" ali enakovredno</t>
  </si>
  <si>
    <t>2.4.3.</t>
  </si>
  <si>
    <t>Kompletna naprava vertikalne hidroizolacije ab sten dvigala s predhodno izravnavo podlage. 
- 1x premaz kot npr. z Ibitolom HS ali enakovredno
- 2x elastomerni bitumenski trak - kot npr. Izotekt  T4 plus" ali enakovredno _x000D_
- toplotna izolacija xps deb. 10 cm_x000D_
- gumbasta membrana kot. npr Tefond Drain</t>
  </si>
  <si>
    <t>2.4.4.</t>
  </si>
  <si>
    <t>Kompletna naprava vertikalne hidroizolacije ab sten kleti pod nivojem terebna s predhodno izravnavo podlage. 
- 1x premaz kot npr. z Ibitolom HS ali enakovredno
- 2x elastomerni bitumenski trak - kot npr. Izotekt  T4 plus" ali enakovredno _x000D_
- toplotna izolacija xps deb. 10 cm_x000D_
- gumbasta membrana kot. npr Tefond Drain</t>
  </si>
  <si>
    <t>2.4.5.</t>
  </si>
  <si>
    <t>Kompletna naprava vertikalne hidroizolacije ab sten nad nivojem terena s predhodno izravnavo podlage. 
- 1x premaz kot npr. z Ibitolom HS ali enakovredno
- 2x elastomerni bitumenski trak - kot npr. Izotekt  T4 plus" ali enakovredno</t>
  </si>
  <si>
    <t>2.4.6.</t>
  </si>
  <si>
    <t>Kompletna naprava horizontalne hidroizolacije talne plošče s predhodno izravnavo podlage. 
- 1x premaz kot npr. z Ibitolom HS ali enakovredno
- 1x elastomerni bitumenski trak - kot npr. Izotekt  T4 plus" ali enakovredno</t>
  </si>
  <si>
    <t>2.4.7.</t>
  </si>
  <si>
    <t>Kompletna naprava ter obdelava inštalacijskih prebojev (kanalizacija, vodovod) ab kletnih sten pod nivojem terena z tipskim detajlom kot npr. Kema z napravo tesnilnih mas Kema Mastic (stik z inštalacijsko cevjo) in Kema Swell (stik z betonom). Prazen prostor se zapolni z Betonprotekt RT maso ter se z zunanje strani obdela z cementno elastično hidroizolacijo kot npr. »Hidrostop elastik A+B« . V ceno zajeti ves potrebni material, delo, pripravo in obdelavo površin za izvedbo, potrebne odre, prenose in transporte. Obračun po komadu komplet izvedene obdelave.</t>
  </si>
  <si>
    <t>2.4.8.</t>
  </si>
  <si>
    <t>Kompletna naprava ter obdelava odprtin od sidranja opaža ab kletnih sten pod nivojem terena z tipskim detajlom kot npr. Kema z napravo epoksi premaza Kemapox Grund 2000 z kremenčevim posipom ter zapolnitvijo praznega prostora z Hidrozat maso kot tudi obdelavo z zunanje strani z cementno elastično hidroizolacijo kot npr. »Hidrostop elastik A+B« . V ceno zajeti ves potrebni material, delo, pripravo in obdelavo površin za izvedbo, potrebne odre, prenose in transporte. Obračun po komadu komplet izvedene obdelave.</t>
  </si>
  <si>
    <t>2.4.9.</t>
  </si>
  <si>
    <t>Kompletna naprava cem. hidroizolacije tlaka podesta in vhodnega stopnišča z cementno elastično hidroizolacijo kot npr. »Hidrostop elastik A+B«  ali enakovredno, obdelava diletacij, izvedba 15 cm na steno kar je zajeti v enotno ceno.</t>
  </si>
  <si>
    <t>2.4.10.</t>
  </si>
  <si>
    <t>2.4.11.</t>
  </si>
  <si>
    <t>Kompletna naprava cem. hidroizolacije sten kopalnice (ob tušu) z cementno elastično hidroizolacijo kot npr. »Hidrostop elastik A+B«  ali enakovredno, obdelava diletacij, izvedba 15 cm na steno kar je zajeti v enotno ceno.</t>
  </si>
  <si>
    <t>2.4.12.</t>
  </si>
  <si>
    <t>Kompletna dobava in vgradnja nabrekajočega traku za delovni stik (temeljna plošča in stena).</t>
  </si>
  <si>
    <t>2.4.13.</t>
  </si>
  <si>
    <t>Naprava premaza stikov betonskih elementov z hidroizolacijskim premazom kot npr. hidrostop Elastik ali enakovredno.</t>
  </si>
  <si>
    <t>2.4.14.</t>
  </si>
  <si>
    <t>Zidanje zunanjih sten z opeko deb. 30 cm kot npr. s Porotherm opeko 30 S P + E ali enakovredno, komplet  z napravo potrebne malte, odri, prenosi in pomožnimi deli. Stene debeline 30 cm. Zid višine do 3,5 m.</t>
  </si>
  <si>
    <t>2.4.15.</t>
  </si>
  <si>
    <t>Zidanje notranjih sten z opeko deb. 20 cm kot npr. s Porotherm opeko 20 S P + E ali enakovredno, komplet  z napravo potrebne malte, odri, prenosi in pomožnimi deli. Stene debeline 20 cm. Zid višine do 3,5 m.</t>
  </si>
  <si>
    <t>2.4.16.</t>
  </si>
  <si>
    <t>Dobava, montaža in vzidava tipskih opečno betonskih armiranih preklad nad odprtinami za vrata ter okna komplet s pom. deli in prenosi. Obračun po kom odprtin._x000D_
- preklade v zidu debeline 20 cm za odprtine širine do 100 cm</t>
  </si>
  <si>
    <t>2.4.17.</t>
  </si>
  <si>
    <t>Naprava notranjega strojnega ometa opečnih ter delno ab sten, komplet z pripravo podlage ter nanosom - deb. ometa 1-2 cm. Omet izveden do nivoja spuščenega stropa, kjer je ta izveden.</t>
  </si>
  <si>
    <t>2.4.18.</t>
  </si>
  <si>
    <t>Kompletna izdelava konstrukcije notranjega tlaka garaž v kleti (T1) v sestavi:
- PE zaščitna folija
- toplotna izolacija xps debeline 5 cm</t>
  </si>
  <si>
    <t>2.4.19.</t>
  </si>
  <si>
    <t>2.4.20.</t>
  </si>
  <si>
    <t>Kompletna izdelava konstrukcije zunanjega tlaka vhoda v objekt v kletni del (T3A) v sestavi:
- cem. hidroizolacija (Hidrostop Elastic)_x000D_
- mikroarmirani cementni estrih debeline 9 cm s strojno zaribano površino, ki služi kot podlaga finalni oblogi tlaka
- PE zaščitna folija
- toplotna izolacija kot npr. Pro estrih T ali enakovredno debeline 10 cm</t>
  </si>
  <si>
    <t>2.4.21.</t>
  </si>
  <si>
    <t>2.4.22.</t>
  </si>
  <si>
    <t>2.4.23.</t>
  </si>
  <si>
    <t>Kompletna izdelava konstrukcije zunanjega tlaka vhodnega podesta oz. stopnišča v pritličje v sestavi:
-  naklonski mikroarmirani cementni estrih debeline 8-10 cm s strojno zaribano površino, ki služi kot podlaga finalni oblogi tlaka.</t>
  </si>
  <si>
    <t>2.4.24.</t>
  </si>
  <si>
    <t>Dobava in postavitev pocinkanih vogalnikov/ kotnikov v vogale ometanih sten istočasno z ometavanjem. V ceno zajeti vsa dela in material za izvedbo, z odri in prenosi.</t>
  </si>
  <si>
    <t>2.4.25.</t>
  </si>
  <si>
    <t>Dobava, postavitev in vgradnja raznih kovinskih sidrnih elementov teže do 5 kg za pritrditev razne opreme v ab in opečne stene.</t>
  </si>
  <si>
    <t>2.4.26.</t>
  </si>
  <si>
    <t>Dobava, postavitev in vgradnja raznih kovinskih sidrnih elementov - vgradnja pocinkanega L kotnika 100x100x4 v estrih praga garažnih vrat opremljenega z sidri za vgraditev.</t>
  </si>
  <si>
    <t>2.4.27.</t>
  </si>
  <si>
    <t>Kompletna izdelava in dobava ter vgradnja kovinskih sider za sidranje ostrešja - sidrne palice - jekleni vijaki M20 dolžine 80 cm v AB vezi za sidranje lepljenih strešnih nosilcev, vključno z maticami in podložkami (pritrditev izvede tesar).</t>
  </si>
  <si>
    <t>2.4.28.</t>
  </si>
  <si>
    <t>Zidarska obdelava prehodov skozi opečne in betonske odprtine, z dobavo vsega potrebnega materiala.</t>
  </si>
  <si>
    <t>ur</t>
  </si>
  <si>
    <t>2.4.29.</t>
  </si>
  <si>
    <t>Čiščenje med gradnjo ter finalno - končno čiščenje prostorov po končanih delih in pred predajo objekta komplet z čiščenjem vseh vgrajenih elementov, vrat, oken, pranje okenskega stekla ter oblog. Obračun po m2 tlorisa objekta.</t>
  </si>
  <si>
    <t>2.4.30.</t>
  </si>
  <si>
    <t>Montaža in demontaža srednjetežkega odra višine do 12 m komplet z vsemi deli, amortizacijo, zaščitnimi tkaninami. Obračun po m2 projekcije sten.</t>
  </si>
  <si>
    <t>2.4.31.</t>
  </si>
  <si>
    <t>Montaža in demontaža odra v dvigalnem jašku višine do 12 m komplet z vsemi deli, amortizacijo. Obračun po m2 projekcije sten.</t>
  </si>
  <si>
    <t>2.4.32.</t>
  </si>
  <si>
    <t>Naprava PID za arhitekturo in gradbene konstrukcije.</t>
  </si>
  <si>
    <t>2.4.33.</t>
  </si>
  <si>
    <t>Projektantski nadzor gradbeno obrtniških del.  (za celotni obseg investicje).</t>
  </si>
  <si>
    <t>2.4.34.</t>
  </si>
  <si>
    <t>Razna nepredvidena dela - obračun po dejansko porabljenem času in materialu z vpisom v režijski gradbeni dnevnik in potrditvijo nadzora:
- delo PV</t>
  </si>
  <si>
    <t>2.4.35.</t>
  </si>
  <si>
    <t>Razna nepredvidena dela - obračun po dejansko porabljenem času in materialu z vpisom v režijski gradbeni dnevnik in potrditvijo nadzora:
- delo KV</t>
  </si>
  <si>
    <t>3.</t>
  </si>
  <si>
    <t>OBRTNIŠKA DELA</t>
  </si>
  <si>
    <t>3.1.</t>
  </si>
  <si>
    <t>FASADERSKA DELA</t>
  </si>
  <si>
    <t>3.1.1.</t>
  </si>
  <si>
    <t>Kompletna naprava toplotno izolacijske fasadne obloge fasadnih zidov objekta z izolacijskimi ploščami iz mineralne kamene volne debeline deb. 20 cm položenih na lepilo ter armiranjem z fasadno mrežo,  sidranjem po novodilih proizvajalca, naprava zaščitnih nanosov malt ter zaključnega finalnega nanosa. Izvesti je potrebno fasadni sistem kot naprimer Baumit Star Mineral ali enakovredno. Sestava F1:_x000D__x000D_
- zaključni sloj kot npr. Baumit SilikatTop ali enakovredno v barvi po izboru naročnika_x000D__x000D_
- Osnovni premaz kot npr. Baumit UniPrimer ali enakovredno_x000D__x000D_
- Armirna mrežica kot npr. Baumit StarTex ali enakovredno_x000D__x000D_
- toplotna izolacija 20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</si>
  <si>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3.1.2.</t>
  </si>
  <si>
    <t>Kompletna naprava toplotno izolacijske fasadne obloge fasadnih zidov objekta z izolacijskimi ploščami iz mineralne kamene volne debeline deb. 20 cm položenih na lepilo ter armiranjem z fasadno mrežo,  sidranjem po novodilih proizvajalca, naprava zaščitnih nanosov malt ter zaključnega finalnega nanosa. Izvesti je potrebno fasadni sistem kot naprimer Baumit Star Mineral ali enakovredno. Sestava F2A:_x000D__x000D_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20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</si>
  <si>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3.1.3.</t>
  </si>
  <si>
    <t>Kompletna naprava toplotno izolacijske fasadne obloge fasadnih zidov objekta z izolacijskimi ploščami iz mineralne kamene volne debeline deb. 15 cm položenih na lepilo ter armiranjem z fasadno mrežo,  sidranjem po novodilih proizvajalca, naprava zaščitnih nanosov malt ter brez zaključnega finalnega nanosa. Izvesti je potrebno fasadni sistem kot naprimer Baumit Star Mineral ali enakovredno. Sestava F3:_x000D_
- Lepilo kot npr. Baumit StarContact White ali enakovredno_x000D__x000D_
- Armirna mrežica kot npr. Baumit StarTex ali enakovredno_x000D__x000D_
- toplotna izolacija 15 cm kot npr. Knauf mineralna volna, plošče dim. 120 x 40 cm, plošče sidrane z pritrdilnimi sidri kot npr. Baumit SchraubDübel Speed ali enakovredno_x000D__x000D_
- Lepilo kot npr. Baumit StarContact White ali enakovredno</t>
  </si>
  <si>
    <t>3.1.4.</t>
  </si>
  <si>
    <t>Kompletna naprava  fasadne obloge fasadnih zidov z izolacijskimi ploščami iz kamene volne deb. 15 cm zaključenih z vlaknocementnimi ploščami na podkonstrukciji._x000D_
Dobava in obloga fasade v sestavi F4:_x000D_
- fasadne plošče iz kamene volne (naprimer URSA FDP 2V) debeline 15 cm, sidrane v steno s podkonstrukcijo iz jeklenih vroče cinkanih kotnikov, po detajlu projektanta_x000D_
- parna zapora</t>
  </si>
  <si>
    <t>3.1.5.</t>
  </si>
  <si>
    <t>Kompletna naprava  fasadne obloge fasadnih zidov z izolacijskimi ploščami iz kamene volne deb. 10 cm zaključenih z vlaknocementnimi ploščami na podkonstrukciji._x000D_
Dobava in obloga fasade v sestavi:_x000D_
- fasadne plošče iz mineralne volne (naprimer URSA FDP 2V) debeline 10 cm, sidrane v steno s podkonstrukcijo iz jeklenih vroče cinkanih kotnikov, po detajlu projektanta_x000D_
- parna zapora</t>
  </si>
  <si>
    <t>3.1.6.</t>
  </si>
  <si>
    <t>Kompletna naprava toplotno izolacijske fasadne obloge plošče povezovalnega hodnika z izolacijskimi ploščami iz kamene volne debeline deb.10 cm položenih na lepilo ter armiranjem z fasadno mrežo,  sidranjem po novodilih proizvajalca, naprava zaščitnih nanosov malt ter zaključnega finalnega nanosa. Izvesti je potrebno fasadni sistem kot naprimer Baumit Star Mineral ali enakovredno. Sestava P1A:_x000D__x000D_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10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</si>
  <si>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3.1.7.</t>
  </si>
  <si>
    <t>Kompletna naprava toplotno izolacijske fasadne obloge stropa vhoda v kletni del z izolacijskimi ploščami iz mineralne volne debeline deb.15 cm položenih na lepilo ter armiranjem z fasadno mrežo,  sidranjem po novodilih proizvajalca, naprava zaščitnih nanosov malt ter brez zaključnega finalnega nanosa. Izvesti je potrebno fasadni sistem kot naprimer Baumit Star ali enakovredno. Sestava:_x000D__x000D_
- Osnovni premaz kot npr. Baumit UniPrimer ali enakovredno_x000D__x000D_
- Armirna mrežica kot npr. Baumit StarTex ali enakovredno_x000D__x000D_
- toplotna izolacija 15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</si>
  <si>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3.1.8.</t>
  </si>
  <si>
    <t>Detto 3.1.7 le izvedba toplotnoizolacijske obloge z izolacijskimi ploščami deb. 5 cm.</t>
  </si>
  <si>
    <t>3.1.9.</t>
  </si>
  <si>
    <t>Kompletna naprava toplotno izolacijske fasadne obloge sten vhoda v klet z izolacijskimi ploščami iz mineralne kamene volne debeline deb.15 cm položenih na lepilo ter armiranjem z fasadno mrežo,  sidranjem po novodilih proizvajalca, naprava zaščitnih nanosov malt ter zaključnega finalnega nanosa. Izvesti je potrebno fasadni sistem kot naprimer Baumit Star Mineral ali enakovredno. Sestava:_x000D__x000D_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15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</si>
  <si>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3.1.10.</t>
  </si>
  <si>
    <t>Detto 3.1.9 le izvedba toplotnoizolacijske obloge z izolacijskimi ploščami deb. 15 cm brez zaključnega sloja.</t>
  </si>
  <si>
    <t>3.1.11.</t>
  </si>
  <si>
    <t>Kompletna naprava toplotno izolacijske fasadne obloge stebrov povezovalnega hodnika z izolacijskimi ploščami iz mineralne kamene volne debeline deb.20 cm položenih na lepilo ter armiranjem z fasadno mrežo,  sidranjem po novodilih proizvajalca, naprava zaščitnih nanosov malt ter zaključnega finalnega nanosa. Izvesti je potrebno fasadni sistem kot naprimer Baumit Star Mineral ali enakovredno. Sestava:_x000D__x000D_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20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</si>
  <si>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3.1.12.</t>
  </si>
  <si>
    <t>Detto 3.1.11 le izvedba toplotnoizolacijske obloge z izolacijskimi ploščami deb. 10 cm.</t>
  </si>
  <si>
    <t>3.1.13.</t>
  </si>
  <si>
    <t>3.10.</t>
  </si>
  <si>
    <t>SLIKOPLESKARSKA DELA</t>
  </si>
  <si>
    <t>3.10.1.</t>
  </si>
  <si>
    <t>Dvakratno dletanje, brušenje in kitanje ometanih sten. Finalna površina mora biti gladka, ravna pripravljena za slikopleskarska dela</t>
  </si>
  <si>
    <t>3.10.2.</t>
  </si>
  <si>
    <t>Dvakratno dletanje, brušenje in kitanje betonskih sten in stropov. Finalna površina mora biti gladka, ravna pripravljena za slikopleskarska dela</t>
  </si>
  <si>
    <t>3.10.3.</t>
  </si>
  <si>
    <t>Dvakratno slikanje notranjih ometanih opečnih ter ab sten z disperzijsko barvo komplet s pripravo podlage (2x kitanje in 2x brušenje), fina zagladitev, čiščenje, impregniranje z razredčeno poldisperzijsko barvo ter  pom. deli in prenosi. Barvo določi projektant oz. investitor.</t>
  </si>
  <si>
    <t>3.10.4.</t>
  </si>
  <si>
    <t>Dvakratno slikanje notranjih ometanih opečnih ter ab sten z visoko pralno barvo kot npr. Jupol Latex ali enakovredno komplet s pripravo podlage (2x kitanje in 2x brušenje), fina zagladitev, čiščenje, impregniranje z razredčeno poldisperzijsko barvo ter  pom. deli in prenosi. Barvo določi projektant oz. investitor.</t>
  </si>
  <si>
    <t>3.10.5.</t>
  </si>
  <si>
    <t>Dvakratno slikanje mavčno-kartonskih sten z visoko pralno barvo kot npr. Jupol Latex ali enakovredno komplet s pripravo podlage (2x kitanje in 2x brušenje), fina zagladitev, čiščenje, impregniranje z razredčeno poldisperzijsko barvo ter  pom. deli in prenosi. Barvo določi projektant oz. investitor.</t>
  </si>
  <si>
    <t>3.10.6.</t>
  </si>
  <si>
    <t>Dvakratno slikanje ab stropa in stopnišča z disperzijsko barvo komplet s pripravo podlage, fina zagladitev, čiščenje, impregniranje z razredčeno poldisperzijsko barvo ter  pom. deli in prenosi. Barvo določi projektant oz. investitor.</t>
  </si>
  <si>
    <t>3.10.7.</t>
  </si>
  <si>
    <t>Dvakratno slikanje mavčno-kartonskega stropa z disperzijsko barvo komplet s pripravo podlage (2x kitanje in 2x brušenje), fina zagladitev, čiščenje, impregniranje z razredčeno poldisperzijsko barvo ter  pom. deli in prenosi. Barvo določi projektant oz. investitor.</t>
  </si>
  <si>
    <t>3.2.</t>
  </si>
  <si>
    <t>FASADERSKA DELA - OBLOGA FASADE</t>
  </si>
  <si>
    <t>3.2.1.</t>
  </si>
  <si>
    <t>Kompletna naprava fasadne obloge fasadnih zidov z izolacijskimi ploščami iz kamene volne deb. 15 cm zaključenih z vlaknocementnimi ploščami na podkonstrukciji._x000D_
Dobava in obloga fasade v sestavi F4 (izolacija zajeta pri fasaderskih delih):_x000D_
- fasadne vlaknocementne plošče debeline 8 mm, na sistemski pocinakni kovinski podkonstrukciji, barve in delitev po izboru projektanta, vijačene nevidno na kovinsko podkonstrukcijo naprimer Swiss Pearl NOBILIS ali PLANEA, _x000D_
- sistemska kovinska podkonstrukcija 15+8 cm_x000D_
- zaščitna membrana PE - HD&amp;PP</t>
  </si>
  <si>
    <t>3.2.2.</t>
  </si>
  <si>
    <t>Kompletna naprava spodnje fasadne obloge podkonstrukcije mehanizma garažnih rolo vrat z vlaknocementnimi ploščami na podkonstrukciji (zajeta v postavki 3.2.5). Vlaknocementne plošče debeline 8 mm kot npr. Swiss Pearl NOBILIS ali PLANEA ali enakovredno, barve in delitev po izboru projektanta, vijačene na kovinsko podkonstrukcijo z možnostjo enostavne demontaže zaradi servisnega dostopa do mehanizma rolo vrat. Obloga širine 60 cm, obračun po m1 komplet izvedene olboge.</t>
  </si>
  <si>
    <t>3.2.3.</t>
  </si>
  <si>
    <t>Naprava tipskega zaključka na spodnjem (cokl) in zgornjem (atika) delu fasade izvedene iz fasadnih plošč. Zaključek se izvede iz perforiranega alu profila deb. 0,7 mm dim. 100x40 mm komplet s potebnim pritrjevanjem v skladu z navodili dobavitelja/ proizvajalca sistema prezračevane fasade.</t>
  </si>
  <si>
    <t>3.2.4.</t>
  </si>
  <si>
    <t>Izdelava vogalnega zaključka fasade, ki je finalno obdelana z vlaknocementinimi ploščami iz  jeklene pocinkane pločevine 0,6 mm v Ral barvi in tonu ki ju določi projektant, debeline 0,60 mm razvite širine do 30 cm, izveden odkapni zob. Izvedba z vsem potrebnim  veznim in pritrdilnim materialom, spajanjem, snemanjem mer na objektu, tesnenjem in čiščenjem po končanem delu.</t>
  </si>
  <si>
    <t>3.2.5.</t>
  </si>
  <si>
    <t>Kompletna naprava tipske kovinske podkonstrukcije kot maske za garažna rolo vrata izvedene na zunanji fasadni strani objekta, ki se finalno obloži z vlaknocementnimi ploščami (isto kot postavka 3.2.1). Konstrukcija dim. 60x125 cm izvedene po celotni sprednji strani objekta ter se izede po detajlu dobavitelja vlaknocementnih plošč in potrditvi projektanta arhitekture in gradbenih konstrukcij. Na zgornji strani se izvede osb plošča deb. 22 mm v naklonu kot podlaga za odkapno polico kar je zajeti v enotno ceno podkonstrukcije. Konstrukcija se sidra v delno v opečno ter delno v ab steno. Vse kovinske dele je antikorozijsko zaščititi z 2 x miniziranjem ter 2 x opleskati z zaključno barvo. V ceno zajeti potreben material, pritrdilna sredstva, pomožna dela in prenose. Konstrukcija izvedena tako, da se omogoča servisni dostop do rolo vrat. Obračun po m1 komplet izvedene podkonstrukcije</t>
  </si>
  <si>
    <t>3.2.6.</t>
  </si>
  <si>
    <t>Kompletna izdelava, dobava in montaža odkapne police maske za rolo vrata iz poc. barvne pločevine deb.1 mm ter razvite širine do 80 cm, odkapni zob ter položitev na geotekstil, ki ga je zajeti v enotno ceno postavke. Izvedba na pripravljeno podlago v padcu, z vsem potrebnim  veznim in pritrdilnim materialom, snemanjem mer na objektu, tesnenjem in čiščenjem po končanem delu.</t>
  </si>
  <si>
    <t>3.3.</t>
  </si>
  <si>
    <t>KROVSKO-KLEPARSKA DELA</t>
  </si>
  <si>
    <t>3.3.1.</t>
  </si>
  <si>
    <t xml:space="preserve">Kompletna izdelava ravne strehe objekta. Sestava S1:
- pran prodec 16-32 mm, zaščita hidroizolacije deb. deb. 8 cm_x000D_
- PES folija 150 g/m2, ločilni-zaščitni sloj (GEOTEKSTIL)_x000D_
- strešna tesnilna folija oz. membrana SIKA Trocal SgmA folija 1,8 mm_x000D_
- PES folija 150 g/m2, ločilni-zaščitni sloj (GEOTEKSTIL)_x000D_
- Fe strešni panel (kamena volna 5 cm)_x000D_
- celulozna toplotna izolacija »Trendisol« 30 cm med strešno konstrukcijo_x000D_
- parna zapora_x000D_
Cena in obračun po m2 komplet pokrite strešine. </t>
  </si>
  <si>
    <t>3.3.2.</t>
  </si>
  <si>
    <t>Dobava in montaža trikotne letve iz polistirena med horizontalno in vertikalno kritino ravne strehe.</t>
  </si>
  <si>
    <t>3.3.3.</t>
  </si>
  <si>
    <t>Kompletna izdelava vertikalne izolacije zidov lesene atike vključno z vsemi predddeli. 
- strešna tesnilna folija oz. membrana kot npr. SIKA Trocal SgmA folija 1,8 mm) ali enakovredno speljana iz horizontale v vertikalo z zaokrožnico
- profil iz kaširane plastificirane pločevine r.š. do 100 mm
- ločilni sloj PES filc 200g/m2
- toplotna izolacija xps v deb. 1 x 5 cm = 5 cm
- ločilni sloj PES filc 200g/m2
- OSB plošča deb. 22 mm</t>
  </si>
  <si>
    <t>3.3.4.</t>
  </si>
  <si>
    <t>Kompletna izdelava vertikalne izolacije zidov ab atike vključno z vsemi predddeli. _x000D_
- strešna tesnilna folija oz. membrana kot npr. SIKA Trocal SgmA folija 1,8 mm ali enakovredno speljana iz horizontale v vertikalo z zaokrožnico_x000D_
- profil iz kaširane plastificirane pločevine r.š. do 100 mm_x000D_
- ločilni sloj PES filc 200g/m2_x000D_
- toplotna izolacija xps v deb. 1 x 5 cm = 5 cm_x000D_
- ločilni sloj PES filc 200g/m2_x000D_
- parna zapora: varilni bitumenski trak z nosilcem AL folije in steklenega voala (AL 01+V60)_x000D_
- hladni bitumenski premaz 0.3 kg/m2_x000D_
- čiščenje in priprava podlage</t>
  </si>
  <si>
    <t>3.3.5.</t>
  </si>
  <si>
    <t>Izdelava in montaža obrobe vencev oz. ab atike z poc. pločevino:
- pločevinasta kapa r.š. 50cm iz  cinkane barvane pločevine, ležeči spoji, pločevine deb 1mm, z obojestranskim odkapnim nosom
- strešna tesnilna folija oz. membrana kot npr. SIKA Trocal SgmA folija 1,8 mm ali enakovredno
- ločilni sloj PES filc 200g/m2
- montaža OSB podlage tip 4  (deb. min. 15 mm) na atiki v naklonu 3 % proti notranjosti na svoji podkonstrukciji, spodaj zapolnjena z mehko toplotno izolacijo
- izolacijske plošče XPS deb. 5 cm lepljene na podlago</t>
  </si>
  <si>
    <t>3.3.6.</t>
  </si>
  <si>
    <t>Izdelava in montaža obrobe vencev oz. lesene atike z poc. pločevino:
- pločevinasta kapa r.š. 50cm iz  cinkane barvane pločevine, ležeči spoji, pločevine deb 1mm, z obojestranskim odkapnim nosom
- strešna tesnilna folija oz. membrana kot npr. SIKA Trocal SgmA folija 1,8 mm ali enakovredno
- ločilni sloj PES filc 200g/m2
- montaža OSB podlage tip 4  (deb. min. 15 mm) na atiki v naklonu 3 % proti notranjosti na svoji podkonstrukciji</t>
  </si>
  <si>
    <t>3.3.7.</t>
  </si>
  <si>
    <t>Kompletna naprava žlote na ravni strehi iz strešne tesnilne folije kot npr. SIKA Trocal SgmA folija 1,8 mm z napravo naklonov proti odtokom.</t>
  </si>
  <si>
    <t>3.3.8.</t>
  </si>
  <si>
    <t>Kompletna izdelava vertikalne obloge strešne kupole na ravni strehi vključno z vsemi predddeli. 
- strešna tesnilna folija oz. membrana kot npr. Sika SikaPlan SGmA 1,8 (1,8 mm) rš 80 cm ali enakovredno speljana iz horizontale v vertikalo z zaokrožnico
- profil iz kaširane plastificirane pločevine r.š. do 100 mm
- ločilni sloj PES filc 200g/m2
- čiščenje in priprava podlage</t>
  </si>
  <si>
    <t>3.3.9.</t>
  </si>
  <si>
    <t>Kompletna izdelava, dobava in montaža tipskega zbirnega dvojnega iztočnega kotlička z pvc manšeto z ravne strehe objekta komplet z tesnilom med kotličkom in vertikalno cevjo, pritrdilom, pvezavo na odtočno cev, vsemi pomožnimi deli in materialom.</t>
  </si>
  <si>
    <t>3.3.10.</t>
  </si>
  <si>
    <t>Kompletna izdelava, dobava in montaža zbirnih kotličkov na fasadi z izvedbo priključkov na žleb ter odtočno cev izdelanih iz pocinkane barvane pločevine debeline 0,6 mm.</t>
  </si>
  <si>
    <t>3.3.11.</t>
  </si>
  <si>
    <t>Izdelava, dobava in montaža tipskih prelivnih odprtin na atiki z jekleno barvano pločevino deb. 0,6 mm, premer odprtine fi 125 cm, širina atike 45 cm, izpust izevden v zbirni kotliček na fasadi. V ceno je zajeti ves potreben material za izdelavo, pritrditev ter vsa pomožna dela in prenose.</t>
  </si>
  <si>
    <t>3.3.12.</t>
  </si>
  <si>
    <t>Kompletna izdelava, dobava in montaža pravokotnih odtočnih cevi z ravne strehe iz poc. barvne pločevine debeline 0,6 mm komplet z pritrdilnim materialom ter nosilno konstrukcijo - kljukami. V ceno zajeti izvedbo potrebnih priključkov na odtoke. Razvita širina ploč. cevi 60 cm.</t>
  </si>
  <si>
    <t>3.3.13.</t>
  </si>
  <si>
    <t>Dobava in montaža dvojnega kolena odtocne cevi l = 1.00 m iz  barvne poc. pločevine debeline 0,6 mm. Razvita širina ploc. žleba 60 cm.</t>
  </si>
  <si>
    <t>3.3.14.</t>
  </si>
  <si>
    <t>Dobava ter vgradnja dvoslojnih svetlobnih kupol Alux izdelanih iz "Aglas" litega akrilnega stekla (PMMA), izvedba dvoslojna, prozorna. V ceno zajeti ustrezni nastavni venec višine 60 cm, ki je izdelan iz poliestra, ojačanega s steklenimi vlakni. Za toplotno izolacijo služi poliuretanska trda pena, ki je vstavljena med dva poliestrska sloja. Notranja stran venca je bela in gladka. Sestavni del venca je prirobnica, s katero je kupola pritrjena na streho. Prirobnica je lahko dodatno izolirana s poliuretansko peno. V ceno zajeti komplet kupolo, vsa pomožna dela in prenose. SK 1 - element kupole. Kupola vel. 150 x 120 cm,  vgrajen 24 V el. motor, z dodatnimi mostovnimi nosilci, ki omogoča stranski dvig do višine 1050 mm  oz. kot odpiranja 135º. Motor se upravlja z nadomestnim stikalom, s katerim lahko okno odpremo, zapremo ali ustavimo v želeni poziciji. Končno zapiranje in ustavljanje je samodejno.</t>
  </si>
  <si>
    <t>3.3.15.</t>
  </si>
  <si>
    <t xml:space="preserve">Kompletna izdelava ravne strehe povezovalnega hodnika objekta. Sestava S1A:
- pran prodec16-32 mm, zaščita hidroizolacije deb. 8 cm
- PES folija 200 g/m2, ločilni-zaščitni sloj (GEOTEKSTIL)_x000D_
- strešna tesnilna folija oz. membrana SIKA Trocal SgmA folija 1,8 mm
- toplotne izolacije Roofmate deb. 20 cm
- parna zapora SikaVap volija
Cena in obračun po m2 komplet pokrite strešine. </t>
  </si>
  <si>
    <t>3.3.16.</t>
  </si>
  <si>
    <t>3.3.17.</t>
  </si>
  <si>
    <t>Kompletna izdelava vertikalne izolacije zidov ab atike vključno z vsemi predddeli. 
- strešna tesnilna folija oz. membrana kot npr. SIKA Trocal SgmA folija 1,8 mm ali enakovredno speljana iz horizontale v vertikalo z zaokrožnico
- profil iz kaširane plastificirane pločevine r.š. do 100 mm
- ločilni sloj PES filc 200g/m2
- toplotna izolacija xps v deb. 1 x 5 cm = 5 cm
- ločilni sloj PES filc 200g/m2
- parna zapora: varilni bitumenski trak z nosilcem AL folije in steklenega voala (AL 01+V60)
- hladni bitumenski premaz 0.3 kg/m2
- čiščenje in priprava podlage</t>
  </si>
  <si>
    <t>3.3.18.</t>
  </si>
  <si>
    <t>3.3.19.</t>
  </si>
  <si>
    <t>3.3.20.</t>
  </si>
  <si>
    <t>3.3.21.</t>
  </si>
  <si>
    <t>3.3.22.</t>
  </si>
  <si>
    <t>3.3.23.</t>
  </si>
  <si>
    <t>3.4.</t>
  </si>
  <si>
    <t>KLJUČAVNIČARSKA DELA</t>
  </si>
  <si>
    <t>3.4.1.</t>
  </si>
  <si>
    <t>Kompletna izdelava in dobava kovinskih sider za sidranje ograj, vodil opreme, profile ob vratih,... Vse kovinske dele je antikorozijsko zaščititi z 2 x miniziranjem ter 2 x opleskati z zaključno barvo. V ceno zajeti potreben material, pritrdilna sredstva, pomožna dela in prenose. Obračun po kg vgrajenega materiala.</t>
  </si>
  <si>
    <t>3.4.2.</t>
  </si>
  <si>
    <t>Kompletna izdelava, dobava in montaža ograje notranjega stopnišča izdelane iz dveh horizontalnih RF cevi fi 40 mm in vertikal iz RF cevi fi 40 mm, polnilo so cevi dim. fi10 mm na rastru 12 cm, ki potekajo vertikalno komplet s sidranjem ograje v nosilno ab konstrukcijo. Ročaj izdelan iz RF cevi Ø 50 mm.  Ograja višine 110 cm, sidrana v ab konstrukcijo stopnišča. Obračun po m1 komplet izdelane ter montirane ograje.</t>
  </si>
  <si>
    <t>3.4.3.</t>
  </si>
  <si>
    <t>Kompletna izdelava, dobava in montaža držala z RF ročajem fi 50 mm notranjega stopnišča. Ročaj na steno pritrjen na kovinski RF nosilni konstrukciji, ki bo sidrana v abi zid. Držalo bo na višini 110 cm. Obračun po m1 komplet izdelane ter montiranega ročaja.</t>
  </si>
  <si>
    <t>3.4.4.</t>
  </si>
  <si>
    <t>Kompletna izdelava, dobava in montaža ograje rampe za invalide izdelane iz dveh horizontalnih RF cevi fi 40 mm in vertikal iz RF cevi fi 40 mm, polnilo so cevi dim. fi10 mm na rastru 12 cm, ki potekajo vertikalno komplet s sidranjem ograje v nosilno ab konstrukcijo. Ročaj izdelan iz RF cevi Ø 50 mm. Na ograji izveden ročaj 20 cm pod vrhom ograje iz RF profila Ø50 mm pritrjen na nosilne stojke z odmokom od ograje (osno 9,5 cm). Ograja višine 110 cm, sidrana v ab steno opornega zidu stopnišča. Obračun po m1 komplet izdelane ter montirane ograje.</t>
  </si>
  <si>
    <t>3.4.5.</t>
  </si>
  <si>
    <t>Kompletna izdelava, dobava in montaža držala z RF ročajem fi 50 mm rampe za invalide. Ročaj na steno pritrjen na kovinski RF nosilni konstrukciji, ki bo sidrana v opečni zid. Držalo bo na višini 110 cm. Obračun po m1 komplet izdelane ter montiranega ročaja.</t>
  </si>
  <si>
    <t>3.4.6.</t>
  </si>
  <si>
    <t>Nabava, dobava in vgraditev predpražnika  po izboru projektanta debeline 2,5 cm dim. 120 x 80 cm položenega v tipski okvir iz močnega aluminija s protihrupno izolacijo na spodnji strani, ki se vgradi v estrih. Nastopna ploskev so vgradni, odporni, vremensko vzdržni vložki iz grobovlaknatega ripsa kombinirani s profiliranimi gumijastimi vložki.. V ceno zajeti nabavo, dobavo in položitev predpražnika, izdelavo, antikorozijsko zaščito, 2x oljni oplesk z oljno barvo, vgraditev okvirja ter vsa pomožna dela, prenose in čiščenje. Primeroma vgraditi predpražnik kot npr. emco DIPLOMAT z rips in gumijastim vložkom ali enakovredno.</t>
  </si>
  <si>
    <t>3.5.</t>
  </si>
  <si>
    <t>MAVČNO-KARTONSKA DELA</t>
  </si>
  <si>
    <t>3.5.1.</t>
  </si>
  <si>
    <t>Kompletna izdelava dobava in montaža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mavčno-kartonska plošča deb. 1,25 cm kot npr. Knauf GKB _x000D_
- FeZn podkonstrukcija deb. 7,5 cm, med konstrukcijo zvočna izolacija kot npr. Tervol DP5 7 cm_x000D_
- dvoslojna izvedba, 2x  mavčno-kartonska plošča deb. 1,25 cm kot npr. Knauf GKB_x000D_
V ceno je zajeti prav tako vse potrebne zaključne profile ob stenah in izreze ter zaključke pri svetilih in ostalih instalacijskih napravah. Mere kontrolirati na objektu. Obračun po m2  komplet montirane stene.</t>
  </si>
  <si>
    <t>3.5.2.</t>
  </si>
  <si>
    <t>Kompletna izdelava dobava in montaža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vlagoodporna mavčno-kartonska plošča deb. 1,25 cm kot npr. Knauf GKBi _x000D_
- FeZn podkonstrukcija deb. 7,55 cm, med konstrukcijo zvočna izolacija kot npr. Tervol DP5 7 cm_x000D_
- dvoslojna izvedba, 2x  mavčno-kartonska plošča deb. 1,25 cm kot npr. Knauf GKB_x000D_
V ceno je zajeti prav tako vse potrebne zaključne profile ob stenah in izreze ter zaključke pri svetilih in ostalih instalacijskih napravah. Mere kontrolirati na objektu. Obračun po m2  komplet montirane stene.</t>
  </si>
  <si>
    <t>3.5.3.</t>
  </si>
  <si>
    <t>Kompletna izdelava dobava in montaža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vlagoodporna mavčno-kartonska plošča deb. 1,25 cm kot npr. Knauf GKBi _x000D_
- FeZn podkonstrukcija deb. 7,5 cm, med konstrukcijo zvočna izolacija kot npr. Tervol DP5 7 cm_x000D_
- dvoslojna izvedba, 2x vlagoodporna mavčno-kartonska plošča deb. 1,25 cm kot npr. Knauf GKBi_x000D_
V ceno je zajeti prav tako vse potrebne zaključne profile ob stenah in izreze ter zaključke pri svetilih in ostalih instalacijskih napravah. Mere kontrolirati na objektu. Obračun po m2  komplet montirane stene.</t>
  </si>
  <si>
    <t>3.5.4.</t>
  </si>
  <si>
    <t>Kompletna izdelava dobava in montaža predelnih sten deb. 20,5 cm – kot npr. Knauf W115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vlagoodporna mavčno-kartonska plošča deb. 1,25 cm kot npr. Knauf GKBi _x000D_
- FeZn podkonstrukcija 2x 75 mm, med konstrukcijo zvočna izolacija kot npr. Tervol DP5 15 cm_x000D_
- dvoslojna izvedba, 2x vlagoodporna mavčno-kartonska plošča deb. 1,25 cm kot npr. Knauf GKBi_x000D_
V ceno je zajeti prav tako vse potrebne zaključne profile ob stenah in izreze ter zaključke pri svetilih in ostalih instalacijskih napravah. Mere kontrolirati na objektu. Obračun po m2  komplet montirane stene.</t>
  </si>
  <si>
    <t>3.5.5.</t>
  </si>
  <si>
    <t>Kompletna izdelava dobava in montaža obloge sanitarnih elementov (wc školjke) – kot npr. Knauf W223 iz mavčno - kartonskih plošč deb. 1,25 cm komplet z potrebno nosilno podkonstrukcijo iz jeklenih tipskih profilov sidrani deloma v ab. ploščo in zid – stena višine do 1,50 m. Stike ter mesta pritrditve plošč je 2x pokitati in bandažirati. Sestava konstrukcije:_x000D_
- dvoslojna izvedba,2x  impregnirana mavčno-kartonska plošča deb. 1,25 cm kot npr. Knauf GKB-I_x000D_
- parna zapora _x000D_
- FeZn podkonstrukcija, med konstrukcijo zvočna izolacija deb. 15 cm_x000D_
V ceno je zajeti prav tako vse potrebne zaključne profile ob stenah in izreze ter zaključke instalacijskih napravah. Mere kontrolirati na objektu. Obračun po m2  komplet montirane stene.</t>
  </si>
  <si>
    <t>3.5.6.</t>
  </si>
  <si>
    <t>Kompletna izdelava dobava in montaža obloge kanalov – kot npr. Knauf iz mavčno - kartonskih plošč deb. 1,25 cm komplet z potrebno nosilno podkonstrukcijo iz jeklenih tipskih profilov sidrani deloma v ab. ploščo in zid – stena višine do 1,50 m. Stike ter mesta pritrditve plošč je 2x pokitati in bandažirati. Sestava konstrukcije:_x000D_
- enoslojna izvedba,1x  impregnirana mavčno-kartonska plošča deb. 1,25 cm kot npr. Knauf GKB-I_x000D_
- FeZn podkonstrukcija_x000D_
V ceno je zajeti prav tako vse potrebne zaključne profile ob stenah in izreze ter zaključke pri svetilih in ostalih instalacijskih napravah. Mere kontrolirati na objektu. Obračun po m2  komplet montirane stene.</t>
  </si>
  <si>
    <t>3.5.7.</t>
  </si>
  <si>
    <t>Kompletna izdelava dobava in montaža obloge požarnih drsnih vrat na hodnikih – kot npr. Knauf iz mavčno - kartonskih plošč deb. 1,25 cm komplet z potrebno nosilno podkonstrukcijo iz jeklenih tipskih profilov sidrani deloma v ab. ploščo in zid – stena višine do 3,50 m. Stike ter mesta pritrditve plošč je 2x pokitati in bandažirati. Sestava konstrukcije:_x000D_
- enoslojna izvedba,1x  mavčno-kartonska plošča deb. 1,25 cm kot npr. Knauf GKB_x000D_
- FeZn podkonstrukcija_x000D_
V ceno je zajeti prav tako vse potrebne zaključne profile ob stenah in izreze ter zaključke pri svetilih in ostalih instalacijskih napravah. Mere kontrolirati na objektu. Obračun po m2  komplet montirane stene.</t>
  </si>
  <si>
    <t>3.5.8.</t>
  </si>
  <si>
    <t>Naprava podkonstrukcije za krilna vrata s kovinsko podkonstrukcijo - profili. Stike ter mesta pritrditve plošč je 2x pokitati in bandažirati. Debelina stene 12,5 cm. Vrata dim. 80x210 cm.</t>
  </si>
  <si>
    <t>3.5.9.</t>
  </si>
  <si>
    <t>Naprava podkonstrukcije za krilna vrata s kovinsko podkonstrukcijo - profili. Stike ter mesta pritrditve plošč je 2x pokitati in bandažirati. Debelina stene 12,5 cm. Vrata dim. 90x210 cm.</t>
  </si>
  <si>
    <t>3.5.10.</t>
  </si>
  <si>
    <t>Naprava podkonstrukcije za krilna vrata s kovinsko podkonstrukcijo - profili. Stike ter mesta pritrditve plošč je 2x pokitati in bandažirati. Debelina stene 12,5 cm. Vrata dim. 70x210 cm.</t>
  </si>
  <si>
    <t>3.5.11.</t>
  </si>
  <si>
    <t>Kompletna izdelava dobava in montaža spuščenega stropa kot npr. tip "KNAUF GKB" iz mavčno-kartonskih plošč deb. 1,25 cm komplet z potrebno nosilno podkonstrukcijo iz jeklenih tipskih profilov obešeno na stropno ploščo. V ceno je zajeti prav tako vse potrebne zaključne profile ob stenah in izreze ter zaključke pri svetilih in ostalih instalacijskih napravah. Stike ter mesta pritrditve plošč je potrebno pokitati in bandažirati ter strop pripraviti za končni oplesk.</t>
  </si>
  <si>
    <t>3.5.12.</t>
  </si>
  <si>
    <t>Kompletna izdelava dobava in montaža spuščenega stropa kot npr. tip "KNAUF GKBi" iz vlagoodpornih mavčno-kartonskih plošč deb. 1,25 cm komplet z potrebno nosilno podkonstrukcijo iz jeklenih tipskih profilov obešeno na stropno ploščo. V ceno je zajeti prav tako vse potrebne zaključne profile ob stenah in izreze ter zaključke pri svetilih in ostalih instalacijskih napravah. Stike ter mesta pritrditve plošč je potrebno pokitati in bandažirati ter strop pripraviti za končni oplesk.</t>
  </si>
  <si>
    <t>3.5.13.</t>
  </si>
  <si>
    <t>Kompletna izdelava dobava in montaža spuščenega stropa vhoda v kletni del kot npr. tip "KNAUF GKBi" iz vlagoodpornih mavčno-kartonskih plošč deb. 1,25 cm komplet z potrebno nosilno podkonstrukcijo iz jeklenih tipskih profilov obešeno na stropno ploščo. V ceno je zajeti prav tako vse potrebne zaključne profile ob stenah in izreze ter zaključke pri svetilih in ostalih instalacijskih napravah. Stike ter mesta pritrditve plošč je potrebno pokitati in bandažirati ter strop pripraviti za končni oplesk.</t>
  </si>
  <si>
    <t>3.5.14.</t>
  </si>
  <si>
    <t>3.5.15.</t>
  </si>
  <si>
    <t>Dobava in montaža revizijskih odprtin dim. do 40x40 cm. Revizijske odprtine poravnane z stropom oz. steno, pokrite s GK ploščo, odpiranje na "klik", vključno s kitanjem do ravne površine.</t>
  </si>
  <si>
    <t>3.5.16.</t>
  </si>
  <si>
    <t>3.5.17.</t>
  </si>
  <si>
    <t>3.6.</t>
  </si>
  <si>
    <t>KAMNOSEŠKA DELA</t>
  </si>
  <si>
    <t>3.6.1.</t>
  </si>
  <si>
    <t>Obloga tlaka vhodnega podesta in stopnic vhoda v pritličje z žganim granitom deb. 3 cm vel. 30/60 cm s položitvijo na mrazoodporno lepilo ter z lepljenjem na betonsko površino ali na hidroizolacijski premaz s posipom, komplet s sticenjem stikov s sticno - fugirno barvno malto, pom. deli in prenosi. V izmeri postavke ni upoštevana dodatna količina materiala potrebna za razrez in odpadek!</t>
  </si>
  <si>
    <t>3.6.2.</t>
  </si>
  <si>
    <t>Naprava nizkostenske obloge prostora - zgornja postavka s poliranimi ploščicami položenimi na lepilo, komplet s stičenjem stikov. Obroba višine 7 cm.</t>
  </si>
  <si>
    <t>3.6.3.</t>
  </si>
  <si>
    <t>Dobava in oblaganje nastopnih ploskev stopnic vhodnega podesta s ploščami iz žganega granita - isto kot položen tlak, deb. 30 mm, na cementni material brez poudarjenih fug. Plošče se polagajo brez poudarjenih fug po površinskih načrtih.  Stopnica dim. 30x260 cm. Obračun po komadu.</t>
  </si>
  <si>
    <t>3.6.4.</t>
  </si>
  <si>
    <t>Dobava in oblaganje čelnih ploskev stopnic vhodnega podesta s ploščami iz granita - isto kot položen tlak, deb. 20 mm, položenimi na mrazoodporno lepilo. Plošče se polagajo brez poudarjenih fug po površinskih načrtih.  Čelo dim. 16x260 cm. Obračun po komadu.</t>
  </si>
  <si>
    <t>3.7.</t>
  </si>
  <si>
    <t>KERAMIČARSKA DELA</t>
  </si>
  <si>
    <t>3.7.1.</t>
  </si>
  <si>
    <t>Obloga tlaka sanitarij z keramičnimi ploščami s položitvijo na cementakrilno lepilo (kot npr. Kemakol flex 170), polaganje z lepljenjem na betonsko površino ali na hidroizolacijski premaz s posipom, naklon proti odtoku, vsa spremna dela in fugiranje, komplet s stičenjem stikov s stično - fugirno vodoneprepustno barvno malto, pom. deli in prenosi. Keramiko izbere projektant oz. investitor, keramika srednjega kakovostnega razreda (15 Euro/m2), protidrsnosti R10. V izmeri postavke ni upoštevana dodatna količina materiala potrebna za razrez in odpadek!</t>
  </si>
  <si>
    <t>3.7.2.</t>
  </si>
  <si>
    <t>Obloga sten sanitarij objekta (izvedba do nivoja spuščenega stropa) z keramičnimi ploščami s položitvijo na cementakrilno lepilo (kot npr. Kemakol flex 170), vsa spremna dela in fugiranje, komplet s stičenjem stikov s stično - fugirno vodoneprepustno barvno malto, pom. deli in prenosi kot tudi tipskimi vertikalnimi in horizontalnimi pvc profili. Keramiko izbere projektant oz. investitor, keramika srednjega kakovostnega razreda (v cenovnem razredu 15 Euro/m2). V izmeri postavke ni upoštevana dodatna količina materiala potrebna za razrez in odpadek!</t>
  </si>
  <si>
    <t>3.7.3.</t>
  </si>
  <si>
    <t>Obloga tlaka z keramičnimi ploščami s položitvijo na cementakrilno lepilo (kot npr. Kemakol flex 170), polaganje z lepljenjem na betonsko površino ali na hidroizolacijski premaz s posipom, naklon proti odtoku, vsa spremna dela in fugiranje, komplet s stičenjem stikov s stično - fugirno vodoneprepustno barvno malto, pom. deli in prenosi. Keramiko izbere projektant oz. investitor, keramika srednjega kakovostnega razreda (20 Euro/m2), protidrsnosti R10. V izmeri postavke ni upoštevana dodatna količina materiala potrebna za razrez in odpadek!</t>
  </si>
  <si>
    <t>3.7.4.</t>
  </si>
  <si>
    <t>3.7.5.</t>
  </si>
  <si>
    <t>Obloga tlaka podesta stopnišča z keramičnimi ploščami s položitvijo na cementakrilno lepilo (kot npr. Kemakol flex 170), polaganje z lepljenjem na betonsko površino ali na hidroizolacijski premaz s posipom, naklon proti odtoku, vsa spremna dela in fugiranje, komplet s stičenjem stikov s stično - fugirno vodoneprepustno barvno malto, pom. deli in prenosi. Keramiko izbere projektant oz. investitor, keramika srednjega kakovostnega razreda (20 Euro/m2), protidrsnosti R10. V izmeri postavke ni upoštevana dodatna količina materiala potrebna za razrez in odpadek!</t>
  </si>
  <si>
    <t>3.7.6.</t>
  </si>
  <si>
    <t>Obloga tlaka nastopnih in čelnih površin stopnic z keramiko (isto kot tlak hodnika), dim. stopnic 30 (širina)/18 (višina) cm - originalni stopniščni kosi. _x000D_
- nastopnih površin</t>
  </si>
  <si>
    <t>3.7.7.</t>
  </si>
  <si>
    <t>Obloga tlaka nastopnih in čelnih površin stopnic z keramiko (isto kot tlak hodnika), dim. stopnic 30 (širina)/18 (višina) cm - originalni stopniščni kosi. _x000D_
- čelnih površin</t>
  </si>
  <si>
    <t>3.7.8.</t>
  </si>
  <si>
    <t>Obloga tlaka nastopnih in čelnih površin stopnic z keramiko (isto kot tlak hodnika), dim. stopnic 30 (širina)/18 (višina) cm - originalni stopniščni kosi. _x000D_
- nn obroba</t>
  </si>
  <si>
    <t>3.7.9.</t>
  </si>
  <si>
    <t>Obloga vhodnega podesta tlaka vhoda v klet z keramičnimi ploščami s položitvijo na cementakrilno lepilo (kot npr. Kemakol flex 170), polaganje z lepljenjem na betonsko površino ali na hidroizolacijski premaz s posipom, naklon proti odtoku, vsa spremna dela in fugiranje, komplet s stičenjem stikov s stično - fugirno vodoneprepustno barvno malto, pom. deli in prenosi. Keramiko izbere projektant oz. investitor, keramika srednjega kakovostnega razreda (20 Euro/m2), protidrsnosti R11. V izmeri postavke ni upoštevana dodatna količina materiala potrebna za razrez in odpadek!</t>
  </si>
  <si>
    <t>3.7.10.</t>
  </si>
  <si>
    <t>3.8.</t>
  </si>
  <si>
    <t>PODI</t>
  </si>
  <si>
    <t>3.8.1.</t>
  </si>
  <si>
    <t>3.8.2.</t>
  </si>
  <si>
    <t>Dobava in vgradnja tipskega alu profila na mestu diletacij oz. različnih materialov finalnih tlakov.</t>
  </si>
  <si>
    <t>3.9.</t>
  </si>
  <si>
    <t>OKNA, VRATA</t>
  </si>
  <si>
    <t>3.9.1.</t>
  </si>
  <si>
    <t>3.9.3.</t>
  </si>
  <si>
    <t>Kompletna izdelava dobava in montaža kovinskih požarnih vrat z jeklenim podbojem in krilom obojestransko obloženim z vroče pocinkano pločevino - vrata EI60 C. _x000D_
Jekleni podboj, krilo obojestransko  obloženo z vročo pocinkano pločevino ter  vmesno toplotno izolacijo. Vrata imajo po en konstrukcijski in vzmetni tečaj ter dva varnostna zatiča, samozapiralo,  kljuko iz nerjavečega jekla (npr. Lienbacher tip Image C, Schahermayer FS ali Intersteel tip 35314) in sistemsko ključavnico ter ščiti višjega kvalitetnega razreda, gumi tesnili in pražnim profilom. _x000D_
Ves izdelek je vroce cinkati ter opleskati in lakirati v barvi po RAL lestvici - RAL 9010._x000D_
VP1 - krilo velikosti 90/210 cm, vgradnja v betonski zid deb. 20 cm -  mere preveriti na objektu.</t>
  </si>
  <si>
    <t>3.9.4.</t>
  </si>
  <si>
    <t>3.9.5.</t>
  </si>
  <si>
    <t>Kompletna izdelava dobava in montaža kovinskih steklenih požarnih vrat z jeklenim podbojem in zastekljenim krilom - vrata EI60 C. _x000D_
Jekleni podboj, krilo zastekljeno z lepljenim kaljenim steklom. Vrata imajo po en konstrukcijski in vzmetni tečaj ter dva varnostna zatiča, antipanik odpiranje in sistemsko ključavnico ter ščiti višjega kvalitetnega razreda, samozapiralom, gumi tesnili in pražnim profilom. _x000D_
Ves izdelek je vroce cinkati ter opleskati in lakirati v barvi po RAL lestvici - RAL 9010._x000D_
VP3 - krilo velikosti 120+60/210+50 cm, vgradnja vmav. kartonsko steno deb. 15 cm -  mere preveriti na objektu.</t>
  </si>
  <si>
    <t>3.9.6.</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</si>
  <si>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dušitev zvoka 32 Db._x000D_
Vrata so opremljena z dvojnimi panti; kromirani,  kovinski odbojnik z gumijasto oblogo, kljuko iz nerjavečega jekla in sistemsko ključavnico._x000D_
VN1 - krilo velikosti 90/210 cm - mere preveriti na objektu</t>
  </si>
  <si>
    <t>3.9.7.</t>
  </si>
  <si>
    <t>3.9.8.</t>
  </si>
  <si>
    <t>3.9.9.</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</si>
  <si>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dušitev zvoka 32 Db._x000D_
Vrata so opremljena z dvojnimi panti; kromirani,  kovinski odbojnik z gumijasto oblogo, kljuko iz nerjavečega jekla in sistemsko ključavnico._x000D_
VN2 - krilo velikosti 80/210 cm - mere preveriti na objektu</t>
  </si>
  <si>
    <t>3.9.10.</t>
  </si>
  <si>
    <t>3.9.11.</t>
  </si>
  <si>
    <t>3.9.12.</t>
  </si>
  <si>
    <t>3.9.13.</t>
  </si>
  <si>
    <t>3.9.14.</t>
  </si>
  <si>
    <t>3.9.15.</t>
  </si>
  <si>
    <t>Detto 3.9.14, le:_x000D_
O - 2  -  enokrilno okno z odpiranjem kril okrog vertikalne osi  in na ventus_x000D_
- element okna vel. 850 x 850 mm</t>
  </si>
  <si>
    <t>3.9.16.</t>
  </si>
  <si>
    <t>Detto 3.9.14, le:_x000D_
O - 3  -  štirikrilno okno z odpiranjem dveh kril okrog vertikalne osi  in na ventus, dve krili fiksni_x000D_
- element okna vel. 3650 x 1700 mm</t>
  </si>
  <si>
    <t>3.9.17.</t>
  </si>
  <si>
    <t>Detto 3.9.14, le:_x000D_
O - 4  -  dvokrilno okno z odpiranjem kril okrog vertikalne osi  in na ventus_x000D_
- element okna vel. 1700 x 1950 mm</t>
  </si>
  <si>
    <t>3.9.18.</t>
  </si>
  <si>
    <t>Detto 3.9.14, le:_x000D_
O - 5  -  štirikrilno okno z odpiranjem kril okrog vertikalne osi  in na ventus, dve krili fiksni_x000D_
- element okna vel. 1950 x 3250 mm</t>
  </si>
  <si>
    <t>3.9.19.</t>
  </si>
  <si>
    <t>Detto 3.9.14, le:_x000D_
O - 6  -  štirikrilno okno z odpiranjem dveh kril okrog vertikalne osi  in na ventus, dve krili fiksni_x000D_
- element okna vel. 5200 x 1700 mm</t>
  </si>
  <si>
    <t>3.9.20.</t>
  </si>
  <si>
    <t>Detto 3.9.14, le:_x000D_
O - 7  -  dvokrilno okno z odpiranjem kril okrog vertikalne osi  in na ventus_x000D_
- element okna vel. 1600 x 1950 mm</t>
  </si>
  <si>
    <t>3.9.21.</t>
  </si>
  <si>
    <t>3.9.22.</t>
  </si>
  <si>
    <t>Detto 3.9.21 le: _x000D_
F - 2  -  zastekljena fasada dim. 10500 x 5450 mm. Element po vertikalni razdeljen na 3 dele (okna višine 1950 mm, polnilo višine 1450 mm, okna višine 1950 mm), po horizontali razdeljen na več delov. Okna z odpiranjem kril okrog vertikalne osi  in na ventus._x000D_
- izvedba v skladu z shemo</t>
  </si>
  <si>
    <t>4.</t>
  </si>
  <si>
    <t>ZUNANJA UREDITEV</t>
  </si>
  <si>
    <t>4.1.</t>
  </si>
  <si>
    <t>4.1.1.</t>
  </si>
  <si>
    <t>Strojno priprava površine/ zemljine/ humusiranja kot finalna priprava za zasajenje s travo.</t>
  </si>
  <si>
    <t>4.1.2.</t>
  </si>
  <si>
    <t>Zasejanje površine s travnatim semenom, strojnim gnojenjem in predhodnim utrjevanjem.</t>
  </si>
  <si>
    <t>4.1.3.</t>
  </si>
  <si>
    <t>Vzdrževanje, zalivanje in gnojenje zelenice do prve košnje oz. ustrezne kvalitete trave.</t>
  </si>
  <si>
    <t>4.2.</t>
  </si>
  <si>
    <t>UTRJENE POVRŠINE</t>
  </si>
  <si>
    <t>4.2.1.</t>
  </si>
  <si>
    <t>Izdelava nosilne plasti bituminiziranega prodca na parkirišču nad kletjo v debelini 5 cm - BZNP22s</t>
  </si>
  <si>
    <t>4.2.2.</t>
  </si>
  <si>
    <t>Izdelava obrabnozaporne plasti bitumenskega betona na na parkirišču ter na mestih novih komunalnih vodov v obstoječi cesti, v debelini 3,0 cm - BB11</t>
  </si>
  <si>
    <t>4.2.3.</t>
  </si>
  <si>
    <t>Vgraditev predfabriciranih robnikov iz cementnega betona s prerezom 15/25 cm</t>
  </si>
  <si>
    <t>4.3.</t>
  </si>
  <si>
    <t>ODVODNJA</t>
  </si>
  <si>
    <t>4.3.1.</t>
  </si>
  <si>
    <t>Izdelava jaška iz cementnega betona, krožnega prereza φ40 cm, globine od 1,0 do 1,5 m komlpet z LTŽ 40x40 cm pokrovom z odrptino za odtočno cev - peskolov.</t>
  </si>
  <si>
    <t>4.3.2.</t>
  </si>
  <si>
    <t>4.3.3.</t>
  </si>
  <si>
    <t xml:space="preserve">Izdelava povoznega pokrova iz litega železa, 600x600 mm - meteorna kanalizacija </t>
  </si>
  <si>
    <t>SKUPAJ PRIPRAVLJALNA DELA</t>
  </si>
  <si>
    <t>SKUPAJ ZEMEJSKA DELA</t>
  </si>
  <si>
    <t>OPOMBA</t>
  </si>
  <si>
    <t xml:space="preserve">Obračun izvršenih količin predstravljajo neto izkopane količine v raščenem stanju in porušene količine. Pristojbine za odlaganje materialov vkalkulirati v enotne cene. Zemeljska dela izvajati po navodilih geomehanika, katerega stroški morajo biti zajeti v enotnih cenah pri zemeljskih delih. Dokazovanje zbitosti tampona mora biti zajeto v enotnih cenah. </t>
  </si>
  <si>
    <t>Vsa zemeljska dela kot so; izkopi, zasipi in podobno, se morajo izvajati po določilih tehničnih predpisov in skladno z navodili na osnovi geotehničnega poročila.</t>
  </si>
  <si>
    <t xml:space="preserve">OPOMBA: </t>
  </si>
  <si>
    <t>V ceno zajeti  vsa pomožna dela in prenose. Podpiranje zajeto pri tesarskih delih. Pred pričetkom del izdelati projekt betona, ki ga potrdi nadzornik. V ceni zajeti izdelavo, dobavo, vgraditev in vibriranje betona s predhodnim vlaženjem ali premazom opaža, potrebno armaturo ter potrebnim horizontalnim  transportom na gradbišču in vertikalnim strojnim transportom.</t>
  </si>
  <si>
    <t>- Za konstrukcijske elemente predvideti jemanje vzorcev betona na gradbišču.</t>
  </si>
  <si>
    <t>- Pri vgrajevanju betona preprečiti segregacijo.</t>
  </si>
  <si>
    <t>- Zagotoviti tesne delovne stike.</t>
  </si>
  <si>
    <t>- Upoštevati kakovost betona iz projekta statike</t>
  </si>
  <si>
    <t>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Splošno o izgledu betonov:  Vsi betoni morajo biti izdelani v  kvalitetnem opažu in ravni. Izgled betona mora slediti določilom, ki izhajajo iz smernic DBV/BDZ, osnova pa po DIN 18217 in DIN 18500, zatevani razred določen pri posameznih postavkah. Za natančnejšo definicijo zahtev glej tehnično poročilo.</t>
  </si>
  <si>
    <t>Betonska dela se morajo izvajati po določilih veljavnih tehničnih predpisih in normativih v soglasju s SIST EN 206-1 (uporaba skupaj s SIST 1026).</t>
  </si>
  <si>
    <t>Standardi za betonska dela vsebujejo poleg izdelave opisane v posameznih postavkah, še vsa potrebna pomožna dela in sicer:</t>
  </si>
  <si>
    <t>dela in ukrepe po določilih veljavnih predpisih varstva pri delu.</t>
  </si>
  <si>
    <t>čiščenje in močenje opažev neposredno pred betoniranjem.</t>
  </si>
  <si>
    <t>čiščenje betonskega železa od blata, maščob in rje, ki se lušči, postavljanje podložk in začasno vezanje armature k opažu.</t>
  </si>
  <si>
    <t>razna popravila opažev pri betoniranju.</t>
  </si>
  <si>
    <t>vmetavanje betona v opaže, premeščanje lijaka med betoniranjem, premeščanje vibratorjev, ipd.</t>
  </si>
  <si>
    <t>čiščenje prostorov in delovnih naprav po končanem delu.</t>
  </si>
  <si>
    <t>nega betona (zaščita in močenje betona) skladno s projektom betona.</t>
  </si>
  <si>
    <t>Pred pričetkom vgrajevanja betona morata biti opaž in armatura popolnoma zalit z betonom;</t>
  </si>
  <si>
    <t>beton mora biti gost in brez gnezd. Armatura mora ostati na svojem mestu in mora biti obdana s predpisanim zaščitnim slojem betona (glej statični izračun).</t>
  </si>
  <si>
    <t>višina prostega pada betona ne sme biti večja od 1,00 m. V primeru da se mora beton vmetavati z večje višine je potrebno, da bi preprečili segregacijo, uporabiti eno od priznanih metod za vgrajevanje betona.</t>
  </si>
  <si>
    <t>kvaliteta betona mora ustrezati zahtevam splošnih določil za betonska dela in opisu del.</t>
  </si>
  <si>
    <t xml:space="preserve">Kot vidne konstrukcije se smatrajo vse tiste konstrukcije iz betona, ki ostanejo po izdelavi neometane ali neobložene. Betonske površine morajo biti ravne in vertikalne skladno z DIN normativi za ustrezne objekte (DIN 18802). Vidne betonske površine ne smejo biti krpane ali kako drugače zidarsko obdelane. Dopustna je samo obdelava odprtin za vezanje opažev in sicer tako,  da se jih zapre s plastičnimi čepi. </t>
  </si>
  <si>
    <t>Izvajalec je dolžan izdelati projekt betona pred izvajanjem betonerskih del. Projekt betona potrdi projektant.</t>
  </si>
  <si>
    <t>SKUPAJ BETONSKA DELA</t>
  </si>
  <si>
    <t>V postavke zajeti tudi potrebno opaževanje, razopaževanje, podpiranje kot tudi predpriprava opažev (premazi). Opaži AB elementov morajo zagotavljati gladko in čisto strukturo betona. Obračun izvršenih del po razviti površini opažev.  V ceni zajeti potreben opažni, vezni in pritrdilni material za izdelavo stabilnega opaža, premaz z opažnim oljem, odstranitev opaža s čiščenjem in sortiranjem opažnega materiala po razopaženju in zlaganje materiala na gradbiščni deponiji</t>
  </si>
  <si>
    <t>Opaži morajo biti izdelani točno po merah v načrtu, z vsemi potrebnimi podporami, horizontalno in vertikalno povezavo, tako da so stabilni in sposobni za obtežbo z betonom. Notranje površine morajo biti čiste in ravne.</t>
  </si>
  <si>
    <t>Opaži morajo biti izdelani tako da se razopaževanje opravi brez pretresov in poškodovanja konstrukcije in opažev samih.</t>
  </si>
  <si>
    <t>Obračun se vrši po opisu v posamezni postavki, s tem da se upoštevajo pri obračunu notranje površine opažev, to je vidne površine konstrukcije.</t>
  </si>
  <si>
    <t>Standardi za tesarska dela vsebujejo poleg izdelave same, po opisu v posameznem opisu, še vsa potrebna pomožna dela, zlasti:</t>
  </si>
  <si>
    <t>a.) dela in ukrepe po določilih veljavnih predpisov varstva pri delu.</t>
  </si>
  <si>
    <t>b.) snemanje potrebnih izmer na mestu samem.</t>
  </si>
  <si>
    <t>c.) postavitev, premeščanje in odstranitev premičnih odrov višine do 2 m2, potrebnih za napravo tesarskih del.</t>
  </si>
  <si>
    <t>d.) zbiranje in sortiranje lesa po dimenzijah.</t>
  </si>
  <si>
    <t>Opis dela: kulkulativni elementi - kar mora biti zajeto v cenah posameznih postavk za izvedbo tesarskih del.</t>
  </si>
  <si>
    <t>a.) naprava opažev po opisu v posamezni postavki z vsemi prenosi in transporti vsega potrebnega materiala do mesta opaževanja in pospravljanje po končanih delih, vključno z nakladanjem in odvozom vsega opažnega in drugega materiala potrebnega za izvedbo tesarskih del po opisu:</t>
  </si>
  <si>
    <t>b.) podpiranje, zavetrovanje in vezanje opažev</t>
  </si>
  <si>
    <t>c.) razopaževanje</t>
  </si>
  <si>
    <t>d.) ruvanje žičnikov, čiščenje opažev, odnos lesa v deponijo ter sortiranje po dimenzijah</t>
  </si>
  <si>
    <t>e.) vsa pomožna dela potrebna za izvedbo tesarskih del po opisu ( kot je npr: zarisovanje, obeleževanje in prenos višinskih točk in podobno, montaža in demontaža raznih profilov, montaža in demontaža vseh pomožnih odrov za izvedbo tesarksih del…) ter odovoz vsega opažnega materiala v deponijo izvajalca.</t>
  </si>
  <si>
    <t>Ravnost in vertikalnost betonskih konstrukcij po DIN normah za tovrstne objekte.</t>
  </si>
  <si>
    <t>SKUPAJ TESARSKA DELA</t>
  </si>
  <si>
    <t>Vertikalna izolacija je ob zidu izvedena/ potegnjena navzgor ter je zaključena za alu odkapnim profilom in zaključena s PU kitom.</t>
  </si>
  <si>
    <t xml:space="preserve">Pri prehodu iz horizontalne v vertikalno hidroizolacijo in na vogalih (vertikalna) upoštevati izvedbo lire. Pred premazom je potrebno vse površine predhodno pregledati in pripraviti v smislu čiščenja in pometanja podlage, odstranjevanja ostrih štrlečih delov in vsemi potrebnimi transporti in prenosi na gradbišču. Izolacijski bitumenski trak je polagati tako da se robovi trakov prekrivanjo za minimalno  10 cm. V ceni zajeti tudi  1x premaz preklopov in 1x premaz celotne površine bitumenskega traku z vročim bitumnom, ter vse potrebne transporte prenose in ostala potrebna vzporedna dela </t>
  </si>
  <si>
    <t>Pri izdelavi estrihov upoštevati, da morajo biti vse cevi strojnih inštalacij izolirane</t>
  </si>
  <si>
    <t>Zidanje mora biti čisto, s pravilno vezavo opeke. Stiki morajo biti dobro zaliti z malto, vrste popolnoma vodoravne, malta pa ne sme biti v debelejšem sloju kot 15 mm. Vse površine morajo biti popolnoma ravne in navpične, odvečna malta iz stikov se mora odstraniti, dokler je še sveža.</t>
  </si>
  <si>
    <t>Vgrajeni material za ta dela mora po kvaliteti ustrezati določilom veljavnih tehničnih predpisov</t>
  </si>
  <si>
    <r>
      <t>OMETI</t>
    </r>
    <r>
      <rPr>
        <b/>
        <sz val="12"/>
        <rFont val="Arial"/>
        <family val="2"/>
        <charset val="238"/>
      </rPr>
      <t xml:space="preserve">: </t>
    </r>
    <r>
      <rPr>
        <sz val="12"/>
        <rFont val="Arial"/>
        <family val="2"/>
        <charset val="238"/>
      </rPr>
      <t>Standardni za izvedbo ometov vsebujejo poleg opisa, opisane v posamezni potavki še vsa pomožna dela in ukrepe kot sledi:
- dela in ukrepe po določilih veljavnih predpisov varstva pri delu.
- vsa potrebna merjenja z določanjem točk smeri, višin in ravnin, nameščanje in zaščito oznak, vodil in podobno.
- potrebno čiščenje reg in podlog ter vlaženje podlog pred pričetkom del.
- izdelava vodil (faž), zaključkov in špalet.
- zaščito izdelkov pred mrazom, vročino, vetrom in fizičnim poškodbam.
- krpanje poškodovanih podlog.
- obračun se vrši v merskih enotah navedenih v posamezni postavki.</t>
    </r>
  </si>
  <si>
    <t>SKUPAJ ZIDARSKA DELA</t>
  </si>
  <si>
    <t>SKUPAJ GRADBENA DELA</t>
  </si>
  <si>
    <t>SPLOŠNO</t>
  </si>
  <si>
    <t xml:space="preserve">Fasaderska dela se morajo izvajati po določenih veljavnih normativih v skladu  z obveznimi standardi. </t>
  </si>
  <si>
    <t xml:space="preserve">Materiali za ta dela morajo v pogledu kvalitete ustrezati določilom normativov in splošnih obveznih standardov. </t>
  </si>
  <si>
    <t>Standardi za fasaderska dela po tem projektu vsebujejo poleg izdelave same po opisu v posameznem standardu še vsa potrebna pomožna dela zlasti:</t>
  </si>
  <si>
    <t>- dela in ukrepe po določilih veljavnih predpisov varstva pri delu</t>
  </si>
  <si>
    <t>- čiščenje prostorov, odrov, izdelkov in delovnih priprav po dovršenem delu.</t>
  </si>
  <si>
    <t>Temperatura zraka in podlage naj bo od +5 °C do +35 °C.</t>
  </si>
  <si>
    <t>Ves izolacijski material mora ustrezati splošnim določilom veljavnih tehničnih predpisov, drugih normativov in obveznih standardov.</t>
  </si>
  <si>
    <t>V enotno ceno izdelave fasadne toplotnoizolacijske obloge z zaključno oblogo je zajeti ves potreben material za izdelavo predpisane fasade, vsa pom. dela in prenose ter odkapne profile in zaključke.
Vrsto materiala za oblogo odobri projektant oz. nazor. Obračun po m2 kompletno izdelane fasade.</t>
  </si>
  <si>
    <t>Izvajalec fasade iz vlaknocementnih plošč mora upoštevati morebiten odpadek plošč, ki bo nastal zaradi rezanja plošč na zahtevane formate. Ponudba mora vsebovati ves potreben material za delo za popolnoma izgotovljene sestave, vrtanje lukenj za pritrdila, montaža podkonstrukcije, dobava in montaža pritrdil, pritrdilnih letev, odkapov, zaključkov na fasadi (vogalni, horizontalni, špaleta) in ves ostali montažni material. Prav tako je izvajalec dolžan izdelati delavniške načrte in vzorce fasade, katerega obvezno potrdi odgovorni projektant arhitekture.</t>
  </si>
  <si>
    <t>SKUPAJ FASADERSKA DELA</t>
  </si>
  <si>
    <t>Kompletna obdelava fasadnega podstavka - cokla. Izvedba z izolacijskimi ploščami debeline 15 cm položenih na lepilo ter armiranjem z fasadno mrežo, naprava zaščitnih nanosov malt z zaključnim finalnim nanosom. Primeroma je izvesti fasadno oblogo sistema kot naprimer Baumit ali ekvivalentno.
- zaključni sloj kot npr. Baumit MosaikTop ali enakovredno
- osnovni premaz kot npr. Baumit UniPrimer ali enakovredno
- lepilna malta kot npr. Baumit Bitufix 2K ali enakovredno, vmes mrežica iz steklenih vlaken, površina horizontalno nahrapvljena z zobato gladilko
- toplotna izolacija 15 cm - xps, sidrnaje z Baumit SchraubDübel Speed ali enakovredno</t>
  </si>
  <si>
    <t>Pred finalnim opleskom nadzornik prevzame podlago. Odstopanja od ravnin na dolžini 4 m letve so 5 mm. Vse stike predelnih sten z konstrukcijskimi elementi zapolniti z trajno elastičnim kitom.</t>
  </si>
  <si>
    <t>SKUPAJ SLIKOPLESKARSKA DELA</t>
  </si>
  <si>
    <t>SKUPAJ FASADERSKA DELA - OBLOGA FASADE</t>
  </si>
  <si>
    <t>Pri vseh postavkah, kjer je naveden tip opreme ali materiala, ki bi se naj vgradil ali uporabil je dovoljena uporaba tudi drugih ekvivalentnih materialov ali opreme enako ali bolj kvalitetnih od predvidenega v projektu oz. popisu po prehodnem dogovoru z projektantom, nadzornikom ali investitorjem in vpisom v gradbeno knjigo.</t>
  </si>
  <si>
    <t>Dobava in montaža kleparskih elementov po sistemu detajlov izbranega proizvajalca sistema strehe.</t>
  </si>
  <si>
    <t>SKUPAJ KROVSKO-KLEPARSKA DELA</t>
  </si>
  <si>
    <t xml:space="preserve">Vsa ključavničarska dela je izvajati po projektih in ob upoštevanju statičnih izračunov ter delavniških načrtih, ki jih potrdi projektant oziroma nadzor. Vse kovinske dele je antikorozijsko zaščititi s predhodno pripravo podlage 2 x miniziranjem ter končno opleskati z 2 x premazom v RAL barvi. </t>
  </si>
  <si>
    <t>V ceno poleg zaščite ter opleska zajeti še ves potreben material za izdelavo in montažo kovinske konstrukcije, kot tudi vsa potrebna sidra, pom. dela, potrebne odre in vertikalne ter horizontalne transporte. Splošna navodila je upoštevati pri vseh ključavničarskih delih kot tudi vse varnostno tehnične predpise med izvedbo omenjenih del.</t>
  </si>
  <si>
    <t>SKUPAJ KLJUČAVNIČARSKA DELA</t>
  </si>
  <si>
    <t>Izvedba suhomontažnih sten in stropov mora biti skladna z normativi za suhomontažno gradnjo - ravnine in navodili dobaviteljev elementov suhomontažne gradnje.</t>
  </si>
  <si>
    <t>V postavke zajeti drsne stike, poglobljene rege, ojačitve z UA profilih ob podbojih in kitanje reg. Na kovinske profile vgraditi trakove za protizvočno zaščito ter potrebne odre.</t>
  </si>
  <si>
    <t>V prostorih z povečano vlago - sanitarije, kuhinja uporabiti vlagoodporne plošče, ter izvesti podkonstrukcijo na osnem razmaku 40 cm, površine katere so obložene z keramiko.</t>
  </si>
  <si>
    <t>Površine morajo biti pripravljene za izvedbo slikopleskarskih del - stopnja kvalitete Q3.</t>
  </si>
  <si>
    <t>SKUPAJ MAVČNO-KARTONSKA DELA</t>
  </si>
  <si>
    <t>SKUPAJ KAMNOSEŠKA DELA</t>
  </si>
  <si>
    <t>Splošni opis</t>
  </si>
  <si>
    <t xml:space="preserve">Pri postavkah oblaganja s keramiko je v ceno zajeti horizontalno in vertikalno kitanje, kitanje vseh vogalov, plastične zaključne letve/ profile na vertikalnih in horizontalnih vogalih (barvo določi projektant), kitanje zaključka nizkostenske obrobe kot tudi vsa pom. dela in vertikalne ter horizontalne transporte. Upoštevati je potrebno tudi vse varnostno tehnične predpise med izvedbo omenjenih del. V ceno zajeti izrezovanje ploščic za preboje instalacijskih elementov in ob stiku tlaka s steno. </t>
  </si>
  <si>
    <t>Opomba</t>
  </si>
  <si>
    <t xml:space="preserve">Izvajalec keramičarskih del mora dati na vpogled vzorce keramičnih ploščic, predvidenih za polaganje na objektu. Oblaganje se lahko začne po potrditvi vzorcev. Polaganje keramičnih ploščic mora ustrezati normi SIST. Vse vgrajene ploščice morajo biti I. kvalitete, skladno z naslednjimi standardi: </t>
  </si>
  <si>
    <t>- keramične ploščice: SIST EN 45014, SIST EN ISO 10545, ISO 13006</t>
  </si>
  <si>
    <t>- lepila: SIST EN 1308, SIST EN 1322, SIST EN 1324, SIST EN 1346, SIST EN 1347, 
SIST EN 1348, SIST EN 12002</t>
  </si>
  <si>
    <t>Vsa dela morajo biti izvedena tehnično pravilno in po pravilih stroke. Vsi stiki talne obloge ali stenske obrobe morajo biti izvedeni tako, da je površina tlakov na stikih ravna, gladka in v isti ravnini. Tolerance gladkosti in enakomernosti površin morajo ustrezati standardu DIN 18202, tabela 3, povečane zahteve. Keramične ploščice predvidene za vgrajevanje na objektu morajo biti nove (neuporabljene  ploščice morajo biti I. kvalitete in morajo izpolnjevati naslednje pogoje:</t>
  </si>
  <si>
    <t>- Robovi ploščic morajo biti ostri, paralelni, površina ploščic ravna in morajo biti  nepoškodovane. Ploščice ne smejo vsebovati soli in ostale škodljive snovi</t>
  </si>
  <si>
    <t>- Površina mora biti gladka in brez mehurčkov. Spodnja površina mora biti taka, da je primerna za vgrajevanje. Vse ploščice morajo biti enakih kalibrov in iste nianse v posameznem prostoru.</t>
  </si>
  <si>
    <t>- Ploščice ne smejo prekoračiti mejo vpijanja vode na površini, katera je predvidena s  standardom za posamezno vrsto. Ploščice morajo po fizikalnih, kemičnih in mehaničnih lastnostih ustrezati namenu uporabe.</t>
  </si>
  <si>
    <t>- Dovoljena je uporaba samo tistih lepil za keramične ploščice, za katera proizvajalec keramičnih  ploščic navaja da so le-temu namenjena. Lepilo ne sme izzivati nikakršnih škodljivih posledic vsled stikovanja keramične obloge s podlogo in lepilom. Tlačna trdnost lepila ne sme biti manjša kot trdnost podloge.</t>
  </si>
  <si>
    <t>- Masa za polnjenje stikov se uporablja za polnjenje stikov med keramičnimi ploščicami med seboj, dilatacijskih stikov in stikov keramične obloge s stenami in tlaki. Po kvaliteti mora masa  za polnjenje stikov mora biti take kvalitete, da gotova keramična obloga sten ustreza pogojem uporabe prostora v katerem se nahaja, odporna proti vlagi in kislinam.</t>
  </si>
  <si>
    <t>Izdelati je predpisane dilatacije s tipskimi dilatacijskimi profili in dilatacije kitati z kitom. V ceni je upoštevati sprotno čiščenje položen tal. Izvedba stikov na vertikalnih vogalih sten s serijskim kovinskim nerjavečim profilom. V ceni postavk je upoštevati potrebne delovne odre. Vse podloge pod keramiko je potrebno očistiti, speskati in razmastiti pred izdelavo nove keramične obloge</t>
  </si>
  <si>
    <t>Pred polaganjem mora vso keramiko potrditi projektant</t>
  </si>
  <si>
    <t>SKUPAJ KERAMIČARSKA DELA</t>
  </si>
  <si>
    <t>SKUPAJ PODI</t>
  </si>
  <si>
    <t>Vse spodaj opisane postavke mizarskih del je potrebno uskladiti z shemami ter projektom PZI ter v primeru odstopanj obvestiti projektanta.</t>
  </si>
  <si>
    <t>AVTOMATSKA DRSNA VRATA</t>
  </si>
  <si>
    <t>POŽARNA VRATA</t>
  </si>
  <si>
    <t>LESENA NOTRANJA VRATA</t>
  </si>
  <si>
    <t>GARAŽNA VRATA</t>
  </si>
  <si>
    <t>ALU OKNA</t>
  </si>
  <si>
    <t>ALU FASADNA ZASTEKLITEV</t>
  </si>
  <si>
    <t>SKUPAJ OKNA, VRATA</t>
  </si>
  <si>
    <t>SKUPAJ OBRTNIŠKA DELA</t>
  </si>
  <si>
    <t>SKUPAJ UTRJENE POVRŠINE</t>
  </si>
  <si>
    <t>SKUPAJ ODVODNJA</t>
  </si>
  <si>
    <t>SPLOŠNO (VELJA ZA CEL POPIS DEL)</t>
  </si>
  <si>
    <t>PRI VSEH POSTAVKAH POPISA DEL, KJER JE NAVEDEN TIP OPREME ALI MATERIALA, KI BI SE NAJ VGRADIL ALI UPORABIL JE DOVOLJENA UPORABA TUDI DRUGIH ENAKOVREDNIH MATERIALOV ALI OPREME ENAKO ALI BOLJ KVALITETNIH OD PREDVIDENEGA V PROJEKTU OZ. POPISU PO PREHODNEM DOGOVORU Z PROJEKTANTOM, NADZORNIKOM ALI INVESTITORJEM IN VPISOM V GRADBENO KNJIGO.</t>
  </si>
  <si>
    <t>V primeru da posamezne postavke v popisu ne zajemajo celotnega opisa potrebnega za funkcionalno dokončanje dela, mora izvajalec izvedbo le tega vključiti v ceno na enoto!</t>
  </si>
  <si>
    <t>Enotne cene morajo vsebovati:</t>
  </si>
  <si>
    <t xml:space="preserve"> - vsa potrebna dokumentacija za začetek del.</t>
  </si>
  <si>
    <t xml:space="preserve"> - vsa potrebna pripravljalna in pospravljalna dela</t>
  </si>
  <si>
    <t xml:space="preserve"> - pregled in čiščenje podloge, nanos izravnalne mase, kjer je to potrebno.</t>
  </si>
  <si>
    <t xml:space="preserve"> - snemanje potrebnih izmer na gradbišču in po načrtih, prenos višinskih točk, poterbnih za izvedbo zemeljskih del in podobno</t>
  </si>
  <si>
    <t xml:space="preserve"> - prenos in obeleževanje višinskih točk na objektu.</t>
  </si>
  <si>
    <t xml:space="preserve"> - po potrebi izdelava vzorca in vgradnja le-tega na objektu.</t>
  </si>
  <si>
    <t xml:space="preserve"> - ves potrebni material: glavni, pomožni, pritrdilni in vezni material.</t>
  </si>
  <si>
    <t xml:space="preserve"> - vse potrebne transporte in prenose.</t>
  </si>
  <si>
    <t xml:space="preserve"> - ustrezno začasno skladiščenje na delovišču.</t>
  </si>
  <si>
    <t xml:space="preserve"> - vsa potrebna pomožna sredstva za montažo in demontažo na objektu.</t>
  </si>
  <si>
    <t xml:space="preserve"> - uporabo vse potrebne mehanizacije ali drugih delovnih sredstev z vsemi stroški povezanimi s tem.</t>
  </si>
  <si>
    <t xml:space="preserve"> - usklajevanje z osnovnim načrtom in posvetovanje s projektantom.</t>
  </si>
  <si>
    <t xml:space="preserve"> - vso potrebno delo do končnega izdelka.</t>
  </si>
  <si>
    <t xml:space="preserve"> - vso potrebno zunanje (tehnolog, laboratorij) in notranje kontrole kakovosti.</t>
  </si>
  <si>
    <t xml:space="preserve"> - vsa potrebna dokazovanja kakovosti materiala, pravilnega načina izvedbe in izvedenih del (certifikati uporabljenih materialov, meritve tlačne trdnosti, poročila, itd.).</t>
  </si>
  <si>
    <t xml:space="preserve"> - terminsko usklajevanje del z ostalimi izvajalci na objektu.</t>
  </si>
  <si>
    <t xml:space="preserve"> - vse potrebne ukrepe za doseganje zahtevane kakovosti in rokov iz potrjenega terminskega plana izvajalca.</t>
  </si>
  <si>
    <t xml:space="preserve"> - popravilo morebitne povzročene škode ostalim izvajalcem na gradbišču </t>
  </si>
  <si>
    <t xml:space="preserve"> - čiščenje prostorov, nakladanje in odvoz odpadnega materiala na stalno deponijo.</t>
  </si>
  <si>
    <t xml:space="preserve"> - plačilo komunalnega prispevka za stalno deponijo odpadnega materiala.</t>
  </si>
  <si>
    <t xml:space="preserve"> - vsi ukrepi za zaščito delavcev na gradbišču, skladno z veljavnimi predpisi s področja varnosti in zdravja pri delu.</t>
  </si>
  <si>
    <t xml:space="preserve"> - izdelava vseh potrebnih detajlov in dopolnilnih del, katera je potrebno izvesti za dokončanje posameznih del tudi, če potrebni detajli in zaključki niso podrobno navedeni in opisani ali zajeti v popisu del in so ta dopolnila nujna za pravilno funkcioniranje posameznih sistemov in elementov objekta.</t>
  </si>
  <si>
    <t xml:space="preserve"> - vsa potrebna dokumentacija o izvedenih delih.</t>
  </si>
  <si>
    <t>- odstranjevanje preostalega materiala, odnos in odvoz iz gradbišča, končno čiščenje in zavarovanje izvedenih del do predaje in podobno.</t>
  </si>
  <si>
    <t>- pri vse delih je upoštevati vse zahteve iz požarne študije/ zasnove.</t>
  </si>
  <si>
    <t>Morebitne prestavitve komunalnih vodov se obračunava po dejansko izvršenih delih in so predmet posebnega predračuna in projekta.</t>
  </si>
  <si>
    <t>Pripravljalna in pospravljalna dela so element prodajne cene, enako tudi zakoličbe, montaža in demontaža profilov za izvedbo izkopov, prenosi višinskih točk, zaščita višinskih točk in podobno</t>
  </si>
  <si>
    <t xml:space="preserve">Postavke oz. vsa dela je potrebno uskladiti z projekti PZI in ostalo tehnično dokumentacijo ter v primeru odstopanj obvestiti odgovornega vodjo projekta ali nadzor, da poda morebitne korekcije. </t>
  </si>
  <si>
    <t>Pri vseh delih je potrebno upoštevati standarde, ki se nanašajo na dela v postavkah.</t>
  </si>
  <si>
    <t xml:space="preserve">REKAPITULACIJA </t>
  </si>
  <si>
    <t xml:space="preserve"> </t>
  </si>
  <si>
    <t>1.1  PRIPRAVLJALNA DELA</t>
  </si>
  <si>
    <t>SKUPAJ:1  PRIPRAVLJALNA DELA</t>
  </si>
  <si>
    <t>2.1  ZEMELJSKA DELA</t>
  </si>
  <si>
    <t>2.2  BETONSKA DELA</t>
  </si>
  <si>
    <t>2.3  TESARSKA DELA</t>
  </si>
  <si>
    <t>2.4  ZIDARSKA DELA</t>
  </si>
  <si>
    <t>SKUPAJ:2  GRADBENA DELA</t>
  </si>
  <si>
    <t>OBRTNIŠKA DELA OSTALO</t>
  </si>
  <si>
    <t>3.1  FASADERSKA DELA</t>
  </si>
  <si>
    <t>SKUPAJ:3  OBRTNIŠKA DELA</t>
  </si>
  <si>
    <t>SKUPAJ ZA VSE:</t>
  </si>
  <si>
    <t>SKUPAJ Z DDV:</t>
  </si>
  <si>
    <t>4.1  ZEMELJSKA DELA</t>
  </si>
  <si>
    <t>4.2 UTRJENE POVRŠINE</t>
  </si>
  <si>
    <t>4.3 ODVODNJA</t>
  </si>
  <si>
    <t>3.2 FASADERSKA DELA - FASADNA OBLOGA</t>
  </si>
  <si>
    <t>3.3 KROVSKO-KLEPARSKA DELA</t>
  </si>
  <si>
    <t>3.4 KLJUČAVNIČARSKA DELA</t>
  </si>
  <si>
    <t>3.5  MAVČNO KARTONSKA DELA</t>
  </si>
  <si>
    <t>3.6  KAMNOSEŠKA DELA</t>
  </si>
  <si>
    <t>3.7  KERAMIČARSKA DELA</t>
  </si>
  <si>
    <t>3.8  TLAKARSKA DELA</t>
  </si>
  <si>
    <t>3.9  OKNA, VRATA</t>
  </si>
  <si>
    <t>3.10  SLIKOPLESKARSKA DELA</t>
  </si>
  <si>
    <t>SKUPAJ:3  ZUNANJA UREDITEV</t>
  </si>
  <si>
    <t>SKUPAJ ZUNANJA UREDITEV</t>
  </si>
  <si>
    <t>1.2</t>
  </si>
  <si>
    <t>RUŠITVENA DELA</t>
  </si>
  <si>
    <t>VSA DELA JE POTREBNO IZVESTI V SKLADU Z VELJAVNO ZAKONODAJO!</t>
  </si>
  <si>
    <t>Postavke oz. vsa dela je potrebno uskladiti z projekti PZI in ostalo tehnično dokumentacijo ter v primeru odstopanj obvestiti odgovornega vodjo projekta aki nadzor, da poda morebitne korekcije.</t>
  </si>
  <si>
    <t>Zaradi specifičnosti objekta in izvedbe del naj ponudnik pred podajanjem ponudbe opravi ogled lokacije in upoštevati vsa dela potrebna za izvedbo investicije.  Naknadne ugotovitve se ne bodo upoštevale.</t>
  </si>
  <si>
    <t>Izvajalec rušitvenih del mora v ceni postavke zajeti stroške za vsa potrebno spremljajoča dela;  kot je zavarovanje gradbišča napram okolici, preprečitev prašenja, potrebne odre, vsa potrebna varovalna sredstva, ipd.!; pozneje se ti stroški ne bodo obračunavali!</t>
  </si>
  <si>
    <t>V ceni pozicije tudi zajeti sprotni odvoz na začasno deponijo oz./ ter sprotno nakladanje na transportno sredstvo ter plačilo takse za prevzem gradbenih odpadkov na ustrezni deponijo oz. predelovalcu odpadkov!</t>
  </si>
  <si>
    <t>1.2.01</t>
  </si>
  <si>
    <t>1.2.02</t>
  </si>
  <si>
    <t>1.2.03</t>
  </si>
  <si>
    <t>1.2.04</t>
  </si>
  <si>
    <t>1.2.05</t>
  </si>
  <si>
    <t>Kompletna odstranitev opečne stene deb. do 30 cm, komplet z transportom na gradbiščno deponijo, nakladanje na transportno sredstco, v ceno zajeti tudi odvoz na končno deponijo in plačilo takse.</t>
  </si>
  <si>
    <t>1.2.06</t>
  </si>
  <si>
    <t>1.2.07</t>
  </si>
  <si>
    <t>1.2.08</t>
  </si>
  <si>
    <t>Nakladanje in odvoz raznega odpadnega gradbenega materiala iz objeka ter okolice.</t>
  </si>
  <si>
    <t>Grobo čiščenje prostorov po rušitvenih delih. Obračun po m2 tlorisne površine prostorov.</t>
  </si>
  <si>
    <t>Razna manjša nepredvidena in dodatna dela, pomoč obrtnikom in izvajalcem strojnih in elektro instalacij pri izvedbi rekonstrukcijskih in obnovitvenih del.  Ocenjeno, obračun po dejanskih stroških materiala in dela.</t>
  </si>
  <si>
    <t>%</t>
  </si>
  <si>
    <t>Naprava prebojev za nova vrata/ prehod z odstranitvijo opečnega parapeta. Zid debeline do 40 cm, komplet z transportom na gradbiščno deponijo, nakladanje na transportno sredstco, v ceno zajeti tudi odvoz na končno deponijo in plačilo takse.
- parapet dim. 160x100 cm</t>
  </si>
  <si>
    <t>Kompletna odstranitev oken dim 2 do 4 m2 komplet z zunanjo in notranjo polico ter senčili, z transportom na gradbiščno deponijo, nakladanje na transportno sredstco, v ceno zajeti tudi odvoz na končno deponijo in plačilo takse.</t>
  </si>
  <si>
    <t>Strojno rezanje asfaltne plasti v debelini do 15 cm.</t>
  </si>
  <si>
    <t>Porušitev in odstranitev asfaltne plasti v debelini do 15 cm. V ceno zajeti vsa pomožna dela in prenose in transporte, nakladanjem na transportno sredstvo, odvoz na deponijo in plačilo takse.</t>
  </si>
  <si>
    <t>Dobava in rastiranje ter utrditev prodno peščenega nasutja ob drenaži komplet z dobavo materiala, z razgrinjanjem, planiranjem do projektirane kote.</t>
  </si>
  <si>
    <t>Dobava in vgradnja ločilnega sloja - geotekstila (200 g) kot zaščito filrnega sloja drenažne cevi.</t>
  </si>
  <si>
    <t>4.1.4.</t>
  </si>
  <si>
    <t>4.1.5.</t>
  </si>
  <si>
    <t>Dobava in rastiranje ter utrditev gramoznega nasutja ob objektu na mestu nove drenaže komplet z dobavo gramoza, z razgrinjanjem, planiranjem in strojnim utrjevanjem v plasteh do predpisane zbitosti tampona in do projektirane kote.</t>
  </si>
  <si>
    <t>4.1.6.</t>
  </si>
  <si>
    <t>4.2.4.</t>
  </si>
  <si>
    <t>Vgraditev predfabriciranih robnikov iz cementnega betona s prerezom 7/25 cm, vgradnja v beton - ob fasadi objekta (krogle)</t>
  </si>
  <si>
    <t>Ročno planiranje planuma zasipa za nove površine ob fasadi objekta (mačje krogle) s točnostjo +-3 cm s povprečnim izkopom 0,05 m3/m2 in odvozom odvečnega materiala na deponijo na gradbišču h ~ 50,00 m ter strojna utrditev planuma.</t>
  </si>
  <si>
    <t>Naprava vmesnega pasu med fasadno steno objekta in zelenico z kroglami deb. 16-32 mm, komplet z dobavo materiala ter pomožnimi deli in prenosi. Debelina nasutja 15 - 20 cm</t>
  </si>
  <si>
    <t>4.2.5.</t>
  </si>
  <si>
    <t>4.2.6.</t>
  </si>
  <si>
    <t>2.2.38</t>
  </si>
  <si>
    <t>Izdelava drenaže cevi ø 200 mm iz polietilena visoke gostote PE 80, stopnja perforacije 220°. Cevi so položene na plast betona (0,08 m3/m1).</t>
  </si>
  <si>
    <t>2.2.39</t>
  </si>
  <si>
    <t>2.2.44</t>
  </si>
  <si>
    <t xml:space="preserve">Izdelava ponikovalnice iz betonske cevi fi 160, L=250 cm komplet z potrebnim nasipnim meterialom, nastavkom/ konusom, povozno ab ploščo in LTŽ pokrovom razreda C. V ceno zajeti tudi  zrnato podlago za infiltracijo, izkop in zasip. </t>
  </si>
  <si>
    <t>Izdelava kanalizacije iz cevi iz plastičnih mas PVC SN4, obbetoniranih DN200 - meteorna kanalizacija pod povoznimi površinami.</t>
  </si>
  <si>
    <t>Izdelava jaška iz cementnega betona, krožnega prereza φ60 cm, globine od 2,5 do 3,0 m - meteorni jašek pod nepovoznimi površinami.</t>
  </si>
  <si>
    <t xml:space="preserve">Izdelava nepovoznega pokrova iz litega železa, 600x600 mm - meteorna kanalizacija </t>
  </si>
  <si>
    <t>Izdelava jaška iz cementnega betona, krožnega prereza φ60 cm, globine od 1,0 do 1,5 m - meteorni jašek pod nepovoznimi površinami.</t>
  </si>
  <si>
    <t>Naprava opaža zaključkov sten, plošč,... višine do 25 cm komplet z podpiranjem, razopaženjem ter potrebnimi odri, čiščenjem opaža, pom. deli in prenosi.</t>
  </si>
  <si>
    <t>2.3.33.</t>
  </si>
  <si>
    <t>Kompletna naprava opaža arm. betonske konstrukcije zunanjega stopnišča komplet z podpiranjem, razopaženjem ter potrebnimi odri, čiščenjem opaža, pom. deli in prenosi - opaž za viden beton. Opaž čel stopnic višine do 18 cm, stopnice širine 260 cm.</t>
  </si>
  <si>
    <t>Kompletna naprava opaža arm. betonske konstrukcije notranjega stopnišča komplet z podpiranjem, razopaženjem ter potrebnimi odri, čiščenjem opaža, pom. deli in prenosi - opaž za viden beton. Opaž čel stopnic višine do 35 cm, stopnice širine 135 cm.</t>
  </si>
  <si>
    <t>2.3.34.</t>
  </si>
  <si>
    <t>Naprava betonskega kotnega nastavka za prehod/ stik horizontalne in vertikalne hidroizolacije.</t>
  </si>
  <si>
    <t>Kompletna naprava cem. hidroizolacije tlaka sanitarij in kopalnice etaž z cementno elastično hidroizolacijo kot npr. »Hidrostop elastik A+B«  ali enakovredno, obdelava diletacij, izvedba 15 cm na steno kar je zajeti v enotno ceno.</t>
  </si>
  <si>
    <t>Kompletna izdelava konstrukcije notranjega tlaka pritličja in nadstropja  (P2) v sestavi:
- mikroarmirani cementni estrih debeline 7,5 cm s strojno zaribano površino, ki služi kot podlaga finalni oblogi tlaka
- PE zaščitna folija
- toplotna izolacija kot npr. Stiroestrih ali enakovredno debeline 7 cm</t>
  </si>
  <si>
    <t>Kompletna izdelava konstrukcije notranjega tlaka pritličja in nadstropja  (P1, P1A) v sestavi:
- mikroarmirani cementni estrih debeline 7 cm s strojno zaribano površino, ki služi kot podlaga finalni oblogi tlaka
- PE zaščitna folija
- toplotna izolacija kot npr. Stiroestrih ali enakovredno debeline 7 cm</t>
  </si>
  <si>
    <t>Kompletna izdelava konstrukcije notranjega tlaka kleti (T2, T3A) v sestavi:
- mikroarmirani cementni estrih debeline 9 cm s strojno zaribano površino, ki služi kot podlaga finalni oblogi tlaka
- PE zaščitna folija
- toplotna izolacija Pro estrih T debeline 10 cm</t>
  </si>
  <si>
    <t>Izdelava komplet samorazlivnega epoksi tlaka v armaturni komori in nadzornem podestu v sledeči sestavi:</t>
  </si>
  <si>
    <t>- priprava podlage z brezprašnim brušenjem za doseganje optimalne oprijemljivosti podlage za izvedbo epoksidnega samorazlivnega tlaka</t>
  </si>
  <si>
    <t>- dobava in izvedba veznega epoksidnega predpremaza (v dveh nanosih)</t>
  </si>
  <si>
    <t>V ceno zajeti vsa potrebna dela, material, prenose in transporte.</t>
  </si>
  <si>
    <t>Dobava in polaganje kvalitetne PVC-vinil talne obloge deb. 2,5 mm, zgornji obrabni sloj min. deb. 0,3 mm. Talna obloga mora ustrezati naslednjim zahtevam:_x000D_
• primerna za visoko obremenjene prostore, _x000D_
• odpornost proti obrabi po EN 660-2 grupa T (najvišja), _x000D_
• enostavna za vzdrževanje in ne potrebuje dodatnega _x000D_
zaščitnega premaza, _x000D_
• ognjeodpornost po EN 13501-1 Bfl-s1_x000D_
• protizdrstnost po EN 13893, _x000D_
• elektrostatičnost EN 1815 - antistatičen, _x000D_
• antibaktericidna in antifungicidna (ne omogoča razvoj bakterij)_x000D_</t>
  </si>
  <si>
    <t>• odporna na koleščke stolov po EN 425 in 
• točkovna odpornost na odtis po EN 433, (po 2,5h), manjša od 0,1 mm
• dimenzijska stabilnost po EN 434, (manjša od 0,25 %)
• primerna za talno gretje
• certifikati za kakovost zraka v prostoru 
• ne škoduje okolju (možno uničenje s sežigom)
• je 100 % razgradljiva
V ceno zajeti tudi izvedbo nn obloge ter pripravo podlage z izravnavo v izravnalno maso v debelini do 1 cm</t>
  </si>
  <si>
    <t>3.8.3.</t>
  </si>
  <si>
    <t>Izdelava, dobava in montaža avtomatskih drsnih evakuacijskih vrat za uporabo na evakuacijskih poteh in zasilnih izhodih, s porabo električne energije v režimu odprto ali zaprto manjšo od 0,5Wh. Napredno programsko stikalo z osvetljenim barvnim grafičnim zaslonom na dotik omogoča enostavno upravljanje vrat in izbiro sedmih režimov delovanja ter diagnostični opis opozoril in napak v besedi. Varnost prehoda zagotavljata kombinirana senzorja gibanja in prisotnosti s samo-preverjanjem delovanja. Dodatno se lahko vgradijo stranski senzorji prisotnosti s samo-preverjanjem delovanja, ki zagotavljajo varnost pri odpiranju vrat.</t>
  </si>
  <si>
    <t xml:space="preserve">Vse v skladu s standardom SZVP 413, ki določa varnost pri uporabi avtomatskih vrat. Redundantni pogon sestavlja glavni motor in dodatni motor, ki ju poganja redundantni krmilnik kateri zagotavlja normalno delovanje in odprtje vrat v ekstremnih situacijah. Baterijska podpora omogoča odprtje vrat ob izpadu omrežne napetosti, elektromehanska ključavnica pa služi za zaklepanje vrat. Vitek pogonski mehanizem, višine 10 cm, s poudarjeno polkrožno linijo po celotni dolžini maske, nudi možnost uporabe različnih dekorjev maske pogona po izbiri naročnika ali arhitekta. Vsi vidni kovinski deli so v barvnem tonu eloksiran aluminij ali RAL barvnem tonu po izbiri. </t>
  </si>
  <si>
    <t>AVTOMATSKA DRSNA EVAKUACIJSKA VRATA, kot na primer tip 300T - Doorson ali enakovredno z izvedbo električne instalacije
VEZ - 1 - dvokrilna drsna avtomatska vrata z stranskim fiksnim delom na obeh straneh ter nadsvetlobo, obe krili se odpirata v desno, prehodna odprtina dim. 1250x2100 mm
- element vel. 2750 x 2600 mm, izvedba po shemi</t>
  </si>
  <si>
    <t>AVTOMATSKA DRSNA EVAKUACIJSKA VRATA, kot na primer tip 300T - Doorson ali enakovredno z izvedbo električne instalacije
VEZ - 2 - dvokrilna drsna avtomatska vrata z stranskim fiksnim delom na obeh straneh ter nadsvetlobo, obe krili se odpirata v desno, prehodna odprtina dim. 1250x2100 mm
- element vel. 2600 x 2600 mm, izvedba po shemi</t>
  </si>
  <si>
    <t>Kompletna izdelava dobava in montaža kovinskih drsnih požarnih vrat z jeklenim podbojem in krilom obojestransko obloženim z vroče pocinkano pločevino - vrata EI60 C. Drsna kovinska  požarna vrata, velikost elementa 270/270, v vratih enokrilna evakuacijska vrata 120/210. _x000D_
Jekleni podboj, krilo obojestransko  obloženo z vročo pocinkano pločevino ter  vmesno toplotno izolacijo. Vrata imajo po en konstrukcijski in vzmetni tečaj ter dva varnostna zatiča, kljuko iz nerjavečega jekla (npr. Lienbacher tip Image C, Schahermayer FS ali Intersteel tip 35314) in sistemsko ključavnico ter ščiti višjega kvalitetnega razreda, gumi tesnili in pražnim profilom. _x000D_
Ves izdelek je vroce cinkati ter opleskati in lakirati v barvi po RAL lestvici - RAL 9010._x000D_
VP2 - krilo velikosti 270/270 cm v vratih enokrilna evakuacijska vrata 120/210, vgradnja v betonski zid deb. 20 cm -  mere preveriti na objektu</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</si>
  <si>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vgrajena alu rešetka 415x100 mm._x000D_
Vrata so opremljena z dvojnimi panti; kromirani,  kovinski odbojnik z gumijasto oblogo, kljuko iz nerjavečega jekla in sistemsko ključavnico._x000D_
VN1r - krilo velikosti 90/210 cm - mere preveriti na objektu</t>
  </si>
  <si>
    <t>Kompletna izdelava, dobava in suha montaža tipskih notranjih lesenih vrat z zasteklitvijo.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delno zastekljeno lepljenim kaljenim steklom, dušitev zvoka 32 Db._x000D_
Vrata so opremljena z dvojnimi panti; kromirani,  kovinski odbojnik z gumijasto oblogo, kljuko iz nerjavečega jekla in sistemsko ključavnico._x000D_
VN1S - krilo velikosti 90/210 cm - mere preveriti na objektu</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</si>
  <si>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vgrajena alu rešetka dim. 415x100 mm._x000D_
Vrata so opremljena z dvojnimi panti; kromirani,  kovinski odbojnik z gumijasto oblogo, kljuko iz nerjavečega jekla in sistemsko ključavnico._x000D_
VN2r - krilo velikosti 80/210 cm - mere preveriti na objektu</t>
  </si>
  <si>
    <t>V ceno zajeti dobavo 10 dvokanalnih daljinskih upravljalcev za vrata. Ves izdelek - vrata ter okviri vodili ter rolo je antikorozijsko zaščititi ter končno opleskati v barvi RAL 9007.
VG1 - vrata velikosti 3000 x 3200 mm, vgradnja ab steno deb. 20 cm.</t>
  </si>
  <si>
    <t>V ceno zajeti dobavo 10 dvokanalnih daljinskih upravljalcev za vrata. Ves izdelek - vrata ter okviri vodili ter rolo je antikorozijsko zaščititi ter končno opleskati v barvi RAL 9007.
VG2 - vrata velikosti 3350 x 3200 mm, vgradnja ab steno deb. 20 cm.</t>
  </si>
  <si>
    <t>V ceno zajeti dobavo 10 dvokanalnih daljinskih upravljalcev za vrata. Ves izdelek - vrata ter okviri vodili ter rolo je antikorozijsko zaščititi ter končno opleskati v barvi RAL 9007.
VG3 - vrata velikosti 5300 x 3200 mm, vgradnja ab steno deb. 20 cm.</t>
  </si>
  <si>
    <t>Kompletna izdelava, dobava in montaža avtomatskih rolo garažnih vrat na električni pogon komplet z potrebnim okvirjem ter vodili in rolojem in vso potrebno instalacijo, pogonom, krmilnim mehanizmom in varovanjem ter sistemsko ključavnico za zaklepanje vrat ter zaščito pred vkleščenjem. Vrata kot npr. Hörman Rollmatic, zunanja montaža vrat._x000D_
Podboj širine 8 cm iz Fe pločevine zaključno barvan z barvo (RAL) po izboru projektanta - finalni nanos barve deb. 120 mikronov z dvokomponentnim debeloslojnim epoksidnim vmesnim premazom, pigmentiranim z železnim luskavcem (npr. Epolor Miox HB B)_x000D_
Krilo iz alu lamel, vgrajeni trije svetlobni pasovi, RAL 7016, jeklena podkonstrukcija je del vrat._x000D_
V krilu sistemska - avtomatska ključavnica, možnost ročnega odpiranja</t>
  </si>
  <si>
    <t xml:space="preserve">Kompletna izdelava, dobava in montaža avtomatskih rolo garažnih vrat na električni pogon komplet z potrebnim okvirjem ter vodili in rolojem in vso potrebno instalacijo, pogonom, krmilnim mehanizmom in varovanjem ter sistemsko ključavnico za zaklepanje vrat ter zaščito pred vkleščenjem. Vrata kot npr. Hörman Rollmatic, zunanja montaža vrat._x000D_
Podboj širine 8 cm iz Fe pločevine zaključno barvan z barvo (RAL) po izboru projektanta - finalni nanos barve deb. 120 mikronov z dvokomponentnim debeloslojnim epoksidnim vmesnim premazom, pigmentiranim z železnim luskavcem (npr. Epolor Miox HB B)_x000D_
Krilo iz alu lamel, vgrajeni trije svetlobni pasovi, RAL 7016, jeklena podkonstrukcija je del vrat._x000D_ V krilu sistemska - avtomatska ključavnica, možnost ročnega odpiranja. </t>
  </si>
  <si>
    <t>EVAKUACIJA: ob aktiviranju požarnega signala, izpada električne energije, okvare vrat ali aktiviranja tipke za prisilno odpiranje, se vrata samodejno drsno odprejo in ostanejo odprta. Tako vrata omogočajo enostavno in varno evakuacijo. 
Krila sestavljajo 30mm sistemski profili (kot npr. DOORSON), zasteklitev varnostno izolacijsko steklo debeline 22mm v gumi tesnilih. Steklo z ene strani potiskano oz. folija po vzorcu arhitekta. Barva - po RAL 7016.</t>
  </si>
  <si>
    <t xml:space="preserve">Vse elemente je opremiti s potrebnim okovjem višjega kvalitetnega razreda in tesnili v kolikor se odpirajo. Pri vseh elementih je upoštevati nemoteno možnost vgraditve vodil in mehanizmov za rokovanje.  Cena elementa mora zajemati kompletno izdelavo, dobavo in montažo posameznih zastekljenih elementov z vsem potrebnim materialom za izdelavo, montažo termičnim tesnjenjem stikov, vsa pomožna dela, potrebne odre in prenose. Izdelek oz. element je predati tehnično v ispravnem oz. uporabnem stanju z navodili za varno uporabo in rokovanje z njimi. Elementi eno in večkrilni, ki se odpirajo oz. so fiksno zastekljeni. </t>
  </si>
  <si>
    <t xml:space="preserve">
F - 1  -  zastekljena fasada dim. 14100 x 5450 mm. Element po vertikalni razdeljen na 3 dele (okna višine 1950 mm, polnilo višine 1450 mm, okna višine 1950 mm), po horizontali razdeljen na več delov. Okna z odpiranjem kril okrog vertikalne osi  in na ventus.
- izvedba v skladu z shemo</t>
  </si>
  <si>
    <t>3.1.14.</t>
  </si>
  <si>
    <t>Kompletna naprava toplotno izolacijske toplotnoizolacijske obloge garaže v kleti z izolacijskimi ploščami iz mineralne kamene volne debeline deb.10 cm položenih na lepilo ter armiranjem z fasadno mrežo,  sidranjem po novodilih proizvajalca, naprava zaščitnih nanosov malt ter zaključnega finalnega nanosa. Izvesti je potrebno fasadni sistem kot naprimer Baumit Star Mineral ali enakovredno. Sestava:_x000D__x000D_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10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</si>
  <si>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Kompletna izdelava dobava in montaža požarnih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požarna mavčno-kartonska plošča deb. 1,25 cm kot npr. Knauf GKF _x000D_
- FeZn podkonstrukcija deb. 7,5 cm, med konstrukcijo zvočna izolacija kot npr. Tervol DP5 7 cm_x000D_
- dvoslojna izvedba, 2x požarna mavčno-kartonska plošča deb. 1,25 cm kot npr. Knauf GKF_x000D_
V ceno je zajeti prav tako vse potrebne zaključne profile ob stenah in izreze ter zaključke pri svetilih in ostalih instalacijskih napravah. Mere kontrolirati na objektu. Obračun po m2  komplet montirane stene.</t>
  </si>
  <si>
    <t>Naprava podkonstrukcije za krilna vrata s kovinsko podkonstrukcijo - profili. Stike ter mesta pritrditve plošč je 2x pokitati in bandažirati. Debelina stene 12,5 cm. Vrata dim. 190x260 cm.</t>
  </si>
  <si>
    <t>3.5.18.</t>
  </si>
  <si>
    <t>3.5.19.</t>
  </si>
  <si>
    <t xml:space="preserve">Dobava in montaža kovinskega spuščenega stropa za posebej zahtevne prostore, izgrajenega iz dvonivojske kovinske konstrukcije iz glavnih ter prečnih profilov, obešenih v primarni strop s togimi obešali za spuščanje do 2 m. V konstrukcijo so vpete snemljive plošče dim. 600 x 600 mm, bele barve RAL9010, z nevidnim profilom. Ob steni bo zaključni profil z vzmetnimi zagozdami. Kot npr.: Armstron orcal Bioguard Clip In Plain  600x600 mm. </t>
  </si>
  <si>
    <t>Kompletna izdelava dobava in montaža obloge lesenega ostrešja kot npr. tip "KNAUF GKF" iz požarnoodpornih mavčno-kartonskih plošč deb. 1,25 cm komplet z potrebno nosilno podkonstrukcijo iz jeklenih tipskih profilov obešeno na lesene lepljene nosilce. V ceno je zajeti prav tako vse potrebne zaključne profile ob stenah in izreze. Stike ter mesta pritrditve plošč je potrebno pokitati in bandažirati.</t>
  </si>
  <si>
    <t xml:space="preserve">Doplačilo za izdelavo ojačitev v mavčnokartonskih stenah za vgradnjo razne opreme. </t>
  </si>
  <si>
    <t>- pulti</t>
  </si>
  <si>
    <t>- viseče omare</t>
  </si>
  <si>
    <t>- omare</t>
  </si>
  <si>
    <t>3.4.7.</t>
  </si>
  <si>
    <t>Izdelava Rf vogalne zaščitne obloge dim. 60x60x3 mm pritrjenih/ prilepljene z ustreznimi pritrdilnimi sredstvi ob garažnih vratih. V ceni zajeti ves potrebni material za izdelavo obloge, vezni material, odre in čiščenje po izvedbi. Zaščita višine do 320 cm. Obračun po kom.</t>
  </si>
  <si>
    <t>Izdelava vogalne zaščitne obloge kot npr. Acrovyn® SO 50 V DUO pritrjenih/ prilepljene z ustreznimi pritrdilnimi sredstvi. V ceni zajeti ves potrebni material za izdelavo obloge, vezni material, odre in čiščenje po izvedbi. Zaščita višine do 200 cm. Obračun po kom.</t>
  </si>
  <si>
    <t>3.5.20.</t>
  </si>
  <si>
    <t>3.5.21.</t>
  </si>
  <si>
    <t>Detto 3.5.20 le: _x000D_
Naprava čelnega zaključka spuščenega stropa višine 50 cm.</t>
  </si>
  <si>
    <t>Kompletna dobava in montaža stenske zaščitne odbojne letve kot npr. STR-80M CS FRANCE ACRO ali enakovredno. Zaščita na dveh višinah, pritrjena delno na mavčno-kartonske stene delno na ab stene. Zaščita v območju od 10 do 30 cm in od 70 do 90 cm od tal, komplet z stranskimi zaključnimi in vmesnimi elementi. V ceno zajeti morebitno potrebno podkonstrujcijo za pritrditev na mav. kartonske stene. Obračun po m1 izvedene dvojne obloge.</t>
  </si>
  <si>
    <t>Kompletna izdelava, dobava in montaža ograje zunanjega stopnišča izdelane iz dveh horizontalnih RF cevi fi 40 mm in vertikal iz RF cevi fi 40 mm, polnilo so cevi dim. fi10 mm na rastru 12 cm, ki potekajo vertikalno komplet s sidranjem ograje v nosilno ab konstrukcijo. Ročaj izdelan iz RF cevi Ø 50 mm.  Ograja višine 110 cm, sidrana v ab konstrukcijo stopnišča. Obračun po m1 komplet izdelane ter montirane ograje.</t>
  </si>
  <si>
    <t>3.4.8.</t>
  </si>
  <si>
    <t>V enotno ceno izdelave fasadne toplotnoizolacijske obloge z zaključno oblogo je zajeti ves potreben material za izdelavo predpisane fasade, vsa pom. dela in prenose ter odkapne profile in zaključke. Vrsto materiala za oblogo odobri projektant oz. nazor. Obračun po m2 kompletno izdelane fasade.</t>
  </si>
  <si>
    <t>3.7.11.</t>
  </si>
  <si>
    <t>Naprava nizkostenske obloge prostora garaže s poliranimi ploščicami položenimi na lepilo, komplet s stičenjem stikov. Obroba višine 7 cm.</t>
  </si>
  <si>
    <t>- dobava in izvedba epoksi samorazlivnega tlaka deb. 2-3 mm v RAL barvi po izboru projektanta in investitorja</t>
  </si>
  <si>
    <t>1.2  RUŠITVENA DELA</t>
  </si>
  <si>
    <t xml:space="preserve"> + 22% DDV</t>
  </si>
  <si>
    <t>Izdelava, dobava in postavitev montažnih armirano bet. nosilne elementov klimatov na strehi. V ceno zajeti še postavitev, pritrditev ter vse prenose na gradbišču.</t>
  </si>
  <si>
    <t>- element velikosti 400x150x15cm</t>
  </si>
  <si>
    <t>- element velikosti 250x80x15cm</t>
  </si>
  <si>
    <t>- element velikosti 360x80x15cm</t>
  </si>
  <si>
    <t>2.2.29.</t>
  </si>
  <si>
    <t>Naprava, dobava, položitev ter vezanje armature nad Ø 12 po armaturnih načrtih ter projektu statike, komplet z vsemi pom. deli in prenosi. Armatura iz bet. železa RA 400/500, kvaliteta jekla S500.</t>
  </si>
  <si>
    <t>Splošno pogoji_x000D_
Izdelava, dobava in montaža ALU oken. V enotno ceno je prav tako zajeti zasteklitev troslojnim z izolacijskim steklom U = 0,7 Wm2/K; steklo FLOAT prozorno. _x000D_
V ceno elementov je zajeti kompletno obdelavo ter termično tesnitev in prekritje stikov s stičnimi barvnimi profili. V ceni izdelka je potrebno upoštevati:_x000D_
- snemanje mer na objektu_x000D_
- nabava osnovnega materiala in okovja_x000D_
-Izdelava in montaža na objektu_x000D_
- osnovna zaščita in finalna obdelava_x000D_
- profili v barvi po izbiri projektanta_x000D_
- zatesnitev _x000D_
- zasteklitev
- fiksni komarnik    
- notranje kvalitetno rolo senčilo, ročni pogon _x000D_
- zunanja  odkapna polica iz ALU pločevine deb. 2 mm, barva RAL 7016_x000D_
- notranja polica Werzalit, bela šir. 30 cm_x000D_
- kljuko tipsko eloksirano_x000D_
- čiščenje izdelkov po končani montaži_x000D_
Vse elemente je opremiti s potrebnim okovjem višjega kvalitetnega razreda in tesnili v kolikor se odpirajo. Pri vseh elementih je upoštevati nemoteno možnost vgraditve vodil in mehanizmov za rokovanje. _x000D_
Cena elementa mora zajemati kompletno izdelavo, dobavo in montažo posameznih zastekljenih elementov z vsem potrebnim materialom za izdelavo, montažo termičnim tesnjenjem stikov, vsa pomožna dela, potrebne odre in prenose. Izdelek oz. element je predati tehnično v ispravnem oz. uporabnem stanju z navodili za varno uporabo in rokovanje z njimi. Elementi eno in večkrilni, ki se odpirajo oz. so fiksno zastekljeni. _x000D_
O - 1  -  enokrilno okno z odpiranjem kril okrog vertikalne osi  in na ventus_x000D_
- element okna vel. 1150 x 1400 mm</t>
  </si>
  <si>
    <t>3.9.23.</t>
  </si>
  <si>
    <t>Detto 3.9.14, le:_x000D_
OP - 1  -  požarno enokrilno okno z odpiranjem kril okrog vertikalne osi  in na ventu
- obojestranska polica Werzalit, bela šir. 15 cm_x000D_
- element okna vel. 1450 x 1400 mm</t>
  </si>
  <si>
    <t>Splošno pogoji_x000D_
Izdelava, dobava in montaža ALU fasadne zasteklitve. Okenski del zastekjen z troslojnim z izolacijskim steklom U = 0,7 Wm2/K steklo FLOAT prozorno, polnilo lepljeno kaljeno emajlirano steklo. _x000D_
V ceno elementov je zajeti kompletno obdelavo ter termično tesnitev in prekritje stikov s stičnimi barvnimi profili. V ceni izdelka je potrebno upoštevati:_x000D_
- snemanje mer na objektu_x000D_
- nabava osnovnega materiala in okovja_x000D_
-Izdelava in montaža na objektu_x000D_
- osnovna zaščita in finalna obdelava_x000D_
- profili v barvi po izbiri projektanta_x000D_
- zatesnitev _x000D_
- zasteklitev
- fiksni komarnik na oknah, ki se odpirajo  
- notranje kvalitetno rolo senčilo_x000D_, ročni pogon
- notranja polica Werzalit, bela šir. 35 cm_x000D_
- kljuko tipsko eloksirano_x000D_
- čiščenje izdelkov po končani montaži_x000D_</t>
  </si>
  <si>
    <t>Izdelava, dobava in montaža opreme - napisov na vratih velikosti do 40 x 20 cm.</t>
  </si>
  <si>
    <t>RAZNO</t>
  </si>
  <si>
    <t>3.9.24.</t>
  </si>
  <si>
    <t xml:space="preserve">Kompletna izdelava ravne strehe objekta. Sestava S1a:
- strešna tesnilna folija oz. membrana SIKA Trocal SgmA folija 1,8 mm_x000D_
- PES folija 150 g/m2, ločilni-zaščitni sloj (GEOTEKSTIL)_x000D_
- Fe strešni panel (kamena volna 5 cm)_x000D_
- celulozna toplotna izolacija »Trendisol« 30 cm med strešno konstrukcijo_x000D_
- parna zapora_x000D_
Cena in obračun po m2 komplet pokrite strešine. </t>
  </si>
  <si>
    <t>3.3.24.</t>
  </si>
  <si>
    <t>EVAKUACIJA: ob aktiviranju požarnega signala, izpada električne energije, okvare vrat ali aktiviranja tipke za prisilno odpiranje, se vrata samodejno drsno odprejo in ostanejo odprta. Tako vrata omogočajo enostavno in varno evakuacijo. 
Krila sestavljajo 30 mm sistemski profili (kot npr. DOORSON), zasteklitev varnostno izolacijsko steklo debeline 22mm v gumi tesnilih. Steklo z ene strani potiskano oz. folija po vzorcu arhitekta. Barva - po RAL 7016.</t>
  </si>
  <si>
    <t>Izdelava jaška iz cementnega betona, krožnega prereza φ60 cm, globine od 1,0 do 1,3 m - meteorni jašek pod površinami.</t>
  </si>
  <si>
    <t>1.1.7.</t>
  </si>
  <si>
    <t>Izdelava PID dokumentacije</t>
  </si>
  <si>
    <t>1.1.8.</t>
  </si>
  <si>
    <t>Projektantski nadzor odgovornega vodje projekta.</t>
  </si>
  <si>
    <t>1.1.9.</t>
  </si>
  <si>
    <t>1.1.10.</t>
  </si>
  <si>
    <t>Izdelava izkaza požarne varnosti.</t>
  </si>
  <si>
    <t>1.1.11.</t>
  </si>
  <si>
    <t>Nadzor geomehanika s končnim poročilom.</t>
  </si>
  <si>
    <t xml:space="preserve">Izdelava kompletne dokumentacije "Dokazila o zanesljivosti", kompletno z vsemi potrebnimi izkazi, vsemi potrebnimi meritvami in pridobitvijo dokazil. </t>
  </si>
  <si>
    <t>Prav tako mora izvajalec pridobiti vse potrebne izkaze in poročila, vezana na Elaborate in načrte , ki so sestavni del projekta PGD , predvsem pa:</t>
  </si>
  <si>
    <t xml:space="preserve"> -Izkaz požarne varnosti objketa</t>
  </si>
  <si>
    <t xml:space="preserve"> -Izkaz zaščite pred hrupom v stavbah</t>
  </si>
  <si>
    <t xml:space="preserve"> -Izkaz energijskih lastnosti stavbe</t>
  </si>
  <si>
    <t xml:space="preserve"> -Energetska izkaznica</t>
  </si>
  <si>
    <t xml:space="preserve"> -Geodetski posnetek</t>
  </si>
  <si>
    <t xml:space="preserve"> -Izkaz požarne varnosti</t>
  </si>
  <si>
    <t xml:space="preserve"> -Poročilo o  gospodarjenju z gradbenimi odpadki za potrebe  pridobitve uporabnega dovoljenja</t>
  </si>
  <si>
    <t xml:space="preserve"> -vsi ostali potrebni izkazi po PGD</t>
  </si>
  <si>
    <t>1.1.12.</t>
  </si>
  <si>
    <t>Geodetski posnetek objekta po zaključku gradnje ter vnos objekta v kataster, izdelava etažnega načrta oz. elaborata za vpis v kataster stavb, vpis GJI v zbirni kataster gospodarske javne infrastrukture.</t>
  </si>
  <si>
    <t>Izvajanje nadzora pri gradnji za vse vrste del in za ves čas gradnje</t>
  </si>
</sst>
</file>

<file path=xl/styles.xml><?xml version="1.0" encoding="utf-8"?>
<styleSheet xmlns="http://schemas.openxmlformats.org/spreadsheetml/2006/main">
  <numFmts count="2">
    <numFmt numFmtId="164" formatCode="#,##0.00\ [$€-424]"/>
    <numFmt numFmtId="165" formatCode="#,##0.00\ &quot;€&quot;"/>
  </numFmts>
  <fonts count="21">
    <font>
      <sz val="11"/>
      <color theme="1"/>
      <name val="Calibri"/>
      <family val="2"/>
      <scheme val="minor"/>
    </font>
    <font>
      <b/>
      <sz val="11"/>
      <color theme="1"/>
      <name val="Calibri"/>
      <family val="2"/>
      <charset val="238"/>
      <scheme val="minor"/>
    </font>
    <font>
      <sz val="11"/>
      <color theme="1"/>
      <name val="Arial"/>
      <family val="2"/>
      <charset val="238"/>
    </font>
    <font>
      <sz val="12"/>
      <color rgb="FF000000"/>
      <name val="Arial"/>
      <family val="2"/>
      <charset val="238"/>
    </font>
    <font>
      <sz val="12"/>
      <color theme="1"/>
      <name val="Arial"/>
      <family val="2"/>
      <charset val="238"/>
    </font>
    <font>
      <b/>
      <sz val="12"/>
      <color rgb="FF000000"/>
      <name val="Arial"/>
      <family val="2"/>
      <charset val="238"/>
    </font>
    <font>
      <b/>
      <sz val="11"/>
      <color rgb="FF000000"/>
      <name val="Arial"/>
      <family val="2"/>
      <charset val="238"/>
    </font>
    <font>
      <sz val="12"/>
      <name val="Arial"/>
      <family val="2"/>
      <charset val="238"/>
    </font>
    <font>
      <b/>
      <sz val="12"/>
      <name val="Arial"/>
      <family val="2"/>
      <charset val="238"/>
    </font>
    <font>
      <sz val="11"/>
      <name val="Arial"/>
      <family val="2"/>
      <charset val="238"/>
    </font>
    <font>
      <b/>
      <sz val="11"/>
      <name val="Arial"/>
      <family val="2"/>
      <charset val="238"/>
    </font>
    <font>
      <b/>
      <sz val="14"/>
      <name val="Arial"/>
      <family val="2"/>
      <charset val="238"/>
    </font>
    <font>
      <sz val="10"/>
      <name val="Arial"/>
      <family val="2"/>
      <charset val="238"/>
    </font>
    <font>
      <b/>
      <sz val="11"/>
      <color theme="1"/>
      <name val="Arial"/>
      <family val="2"/>
      <charset val="238"/>
    </font>
    <font>
      <i/>
      <sz val="5"/>
      <name val="Arial"/>
      <family val="2"/>
      <charset val="238"/>
    </font>
    <font>
      <sz val="5"/>
      <color theme="1"/>
      <name val="Arial"/>
      <family val="2"/>
      <charset val="238"/>
    </font>
    <font>
      <sz val="5"/>
      <color theme="1"/>
      <name val="Calibri"/>
      <family val="2"/>
      <scheme val="minor"/>
    </font>
    <font>
      <i/>
      <sz val="11"/>
      <name val="Arial"/>
      <family val="2"/>
      <charset val="238"/>
    </font>
    <font>
      <b/>
      <i/>
      <sz val="5"/>
      <name val="Arial"/>
      <family val="2"/>
      <charset val="238"/>
    </font>
    <font>
      <sz val="12"/>
      <color rgb="FFFFFFFF"/>
      <name val="Arial"/>
      <family val="2"/>
      <charset val="238"/>
    </font>
    <font>
      <b/>
      <sz val="12"/>
      <color rgb="FFFFFFFF"/>
      <name val="Arial"/>
      <family val="2"/>
      <charset val="238"/>
    </font>
  </fonts>
  <fills count="7">
    <fill>
      <patternFill patternType="none"/>
    </fill>
    <fill>
      <patternFill patternType="gray125"/>
    </fill>
    <fill>
      <patternFill patternType="solid">
        <fgColor rgb="FFB4E6B4"/>
      </patternFill>
    </fill>
    <fill>
      <patternFill patternType="solid">
        <fgColor rgb="FFBCCDEB"/>
      </patternFill>
    </fill>
    <fill>
      <patternFill patternType="solid">
        <fgColor rgb="FFE1E1E1"/>
      </patternFill>
    </fill>
    <fill>
      <patternFill patternType="solid">
        <fgColor theme="5" tint="0.79998168889431442"/>
        <bgColor indexed="64"/>
      </patternFill>
    </fill>
    <fill>
      <patternFill patternType="solid">
        <fgColor theme="0" tint="-0.14999847407452621"/>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2">
    <xf numFmtId="0" fontId="0" fillId="0" borderId="0"/>
    <xf numFmtId="0" fontId="12" fillId="0" borderId="0"/>
  </cellStyleXfs>
  <cellXfs count="199">
    <xf numFmtId="0" fontId="0" fillId="0" borderId="0" xfId="0"/>
    <xf numFmtId="0" fontId="4" fillId="0" borderId="0" xfId="0" applyFont="1" applyBorder="1" applyAlignment="1">
      <alignment horizontal="center" vertical="center"/>
    </xf>
    <xf numFmtId="4" fontId="4" fillId="0" borderId="0" xfId="0" applyNumberFormat="1" applyFont="1" applyBorder="1" applyAlignment="1">
      <alignment horizontal="right" vertical="center"/>
    </xf>
    <xf numFmtId="164" fontId="4" fillId="0" borderId="0" xfId="0" applyNumberFormat="1" applyFont="1" applyBorder="1" applyAlignment="1">
      <alignment horizontal="right" vertical="center"/>
    </xf>
    <xf numFmtId="0" fontId="4" fillId="0" borderId="0" xfId="0" applyFont="1" applyBorder="1"/>
    <xf numFmtId="49" fontId="4" fillId="0" borderId="0" xfId="0" applyNumberFormat="1" applyFont="1" applyBorder="1" applyAlignment="1">
      <alignment horizontal="justify" vertical="top" wrapText="1"/>
    </xf>
    <xf numFmtId="0" fontId="4" fillId="0" borderId="0" xfId="0" applyFont="1" applyBorder="1" applyAlignment="1">
      <alignment horizontal="right" vertical="top"/>
    </xf>
    <xf numFmtId="49" fontId="6" fillId="5" borderId="1" xfId="0" applyNumberFormat="1" applyFont="1" applyFill="1" applyBorder="1" applyAlignment="1">
      <alignment horizontal="justify" vertical="top" wrapText="1"/>
    </xf>
    <xf numFmtId="0" fontId="6" fillId="5" borderId="2" xfId="0" applyFont="1" applyFill="1" applyBorder="1" applyAlignment="1">
      <alignment horizontal="right"/>
    </xf>
    <xf numFmtId="4" fontId="6" fillId="5" borderId="2" xfId="0" applyNumberFormat="1" applyFont="1" applyFill="1" applyBorder="1" applyAlignment="1">
      <alignment horizontal="right"/>
    </xf>
    <xf numFmtId="165" fontId="6" fillId="5" borderId="2" xfId="0" applyNumberFormat="1" applyFont="1" applyFill="1" applyBorder="1" applyAlignment="1">
      <alignment horizontal="right"/>
    </xf>
    <xf numFmtId="165" fontId="6" fillId="5" borderId="3" xfId="0" applyNumberFormat="1" applyFont="1" applyFill="1" applyBorder="1" applyAlignment="1">
      <alignment horizontal="right"/>
    </xf>
    <xf numFmtId="49" fontId="6" fillId="0" borderId="0" xfId="0" applyNumberFormat="1" applyFont="1" applyFill="1" applyBorder="1" applyAlignment="1">
      <alignment horizontal="justify" vertical="top" wrapText="1"/>
    </xf>
    <xf numFmtId="0" fontId="6" fillId="0" borderId="0" xfId="0" applyFont="1" applyFill="1" applyBorder="1" applyAlignment="1">
      <alignment horizontal="right"/>
    </xf>
    <xf numFmtId="4" fontId="6" fillId="0" borderId="0" xfId="0" applyNumberFormat="1" applyFont="1" applyFill="1" applyBorder="1" applyAlignment="1">
      <alignment horizontal="right"/>
    </xf>
    <xf numFmtId="165" fontId="6" fillId="0" borderId="0" xfId="0" applyNumberFormat="1" applyFont="1" applyFill="1" applyBorder="1" applyAlignment="1">
      <alignment horizontal="right"/>
    </xf>
    <xf numFmtId="0" fontId="3" fillId="0" borderId="0" xfId="0" applyFont="1" applyBorder="1" applyAlignment="1">
      <alignment vertical="top"/>
    </xf>
    <xf numFmtId="49" fontId="3" fillId="0" borderId="0" xfId="0" applyNumberFormat="1" applyFont="1" applyBorder="1" applyAlignment="1">
      <alignment horizontal="justify" vertical="top" wrapText="1"/>
    </xf>
    <xf numFmtId="0" fontId="3" fillId="0" borderId="0" xfId="0" applyFont="1" applyBorder="1" applyAlignment="1">
      <alignment horizontal="center"/>
    </xf>
    <xf numFmtId="4" fontId="3" fillId="0" borderId="0" xfId="0" applyNumberFormat="1" applyFont="1" applyBorder="1"/>
    <xf numFmtId="164" fontId="3" fillId="0" borderId="0" xfId="0" applyNumberFormat="1" applyFont="1" applyBorder="1"/>
    <xf numFmtId="0" fontId="5" fillId="0" borderId="0" xfId="0" applyFont="1" applyFill="1" applyBorder="1" applyAlignment="1">
      <alignment vertical="top"/>
    </xf>
    <xf numFmtId="49" fontId="5" fillId="0" borderId="0" xfId="0" applyNumberFormat="1" applyFont="1" applyFill="1" applyBorder="1" applyAlignment="1">
      <alignment horizontal="justify" vertical="top" wrapText="1"/>
    </xf>
    <xf numFmtId="0" fontId="5" fillId="0" borderId="0" xfId="0" applyFont="1" applyFill="1" applyBorder="1" applyAlignment="1">
      <alignment horizontal="center"/>
    </xf>
    <xf numFmtId="4" fontId="5" fillId="0" borderId="0" xfId="0" applyNumberFormat="1" applyFont="1" applyFill="1" applyBorder="1"/>
    <xf numFmtId="164" fontId="5" fillId="0" borderId="0" xfId="0" applyNumberFormat="1" applyFont="1" applyFill="1" applyBorder="1"/>
    <xf numFmtId="0" fontId="4" fillId="0" borderId="0" xfId="0" applyFont="1" applyFill="1" applyBorder="1"/>
    <xf numFmtId="0" fontId="3" fillId="0" borderId="0" xfId="0" applyFont="1" applyFill="1" applyBorder="1" applyAlignment="1">
      <alignment vertical="top"/>
    </xf>
    <xf numFmtId="0" fontId="5" fillId="3" borderId="1" xfId="0" applyFont="1" applyFill="1" applyBorder="1" applyAlignment="1">
      <alignment vertical="top"/>
    </xf>
    <xf numFmtId="49" fontId="5" fillId="3" borderId="2" xfId="0" applyNumberFormat="1" applyFont="1" applyFill="1" applyBorder="1" applyAlignment="1">
      <alignment horizontal="justify" vertical="top" wrapText="1"/>
    </xf>
    <xf numFmtId="0" fontId="5" fillId="3" borderId="2" xfId="0" applyFont="1" applyFill="1" applyBorder="1" applyAlignment="1">
      <alignment horizontal="center"/>
    </xf>
    <xf numFmtId="4" fontId="5" fillId="3" borderId="2" xfId="0" applyNumberFormat="1" applyFont="1" applyFill="1" applyBorder="1"/>
    <xf numFmtId="164" fontId="5" fillId="3" borderId="2" xfId="0" applyNumberFormat="1" applyFont="1" applyFill="1" applyBorder="1"/>
    <xf numFmtId="164" fontId="5" fillId="3" borderId="3" xfId="0" applyNumberFormat="1" applyFont="1" applyFill="1" applyBorder="1"/>
    <xf numFmtId="0" fontId="5" fillId="4" borderId="1" xfId="0" applyFont="1" applyFill="1" applyBorder="1" applyAlignment="1">
      <alignment vertical="top"/>
    </xf>
    <xf numFmtId="49" fontId="5" fillId="4" borderId="2" xfId="0" applyNumberFormat="1" applyFont="1" applyFill="1" applyBorder="1" applyAlignment="1">
      <alignment horizontal="justify" vertical="top" wrapText="1"/>
    </xf>
    <xf numFmtId="0" fontId="5" fillId="4" borderId="2" xfId="0" applyFont="1" applyFill="1" applyBorder="1" applyAlignment="1">
      <alignment horizontal="center"/>
    </xf>
    <xf numFmtId="4" fontId="5" fillId="4" borderId="2" xfId="0" applyNumberFormat="1" applyFont="1" applyFill="1" applyBorder="1"/>
    <xf numFmtId="164" fontId="5" fillId="4" borderId="2" xfId="0" applyNumberFormat="1" applyFont="1" applyFill="1" applyBorder="1"/>
    <xf numFmtId="164" fontId="5" fillId="4" borderId="3" xfId="0" applyNumberFormat="1" applyFont="1" applyFill="1" applyBorder="1"/>
    <xf numFmtId="0" fontId="7" fillId="0" borderId="0" xfId="0" applyFont="1" applyAlignment="1">
      <alignment horizontal="justify" vertical="top" wrapText="1"/>
    </xf>
    <xf numFmtId="0" fontId="7" fillId="0" borderId="0" xfId="0" quotePrefix="1" applyFont="1" applyAlignment="1">
      <alignment horizontal="justify" vertical="top" wrapText="1"/>
    </xf>
    <xf numFmtId="0" fontId="7" fillId="0" borderId="0" xfId="0" applyFont="1" applyFill="1" applyBorder="1" applyAlignment="1">
      <alignment horizontal="justify" vertical="top" wrapText="1"/>
    </xf>
    <xf numFmtId="4" fontId="7" fillId="0" borderId="0" xfId="0" applyNumberFormat="1" applyFont="1" applyBorder="1" applyAlignment="1">
      <alignment horizontal="justify" vertical="top" wrapText="1"/>
    </xf>
    <xf numFmtId="0" fontId="7" fillId="0" borderId="0" xfId="0" applyFont="1" applyBorder="1" applyAlignment="1">
      <alignment horizontal="justify" vertical="top" wrapText="1"/>
    </xf>
    <xf numFmtId="0" fontId="7" fillId="0" borderId="0" xfId="0" quotePrefix="1" applyFont="1" applyBorder="1" applyAlignment="1">
      <alignment horizontal="justify" vertical="top" wrapText="1"/>
    </xf>
    <xf numFmtId="49" fontId="4" fillId="0" borderId="0" xfId="0" applyNumberFormat="1" applyFont="1" applyAlignment="1">
      <alignment horizontal="justify" vertical="top"/>
    </xf>
    <xf numFmtId="0" fontId="5" fillId="2" borderId="1" xfId="0" applyFont="1" applyFill="1" applyBorder="1" applyAlignment="1">
      <alignment vertical="top"/>
    </xf>
    <xf numFmtId="164" fontId="5" fillId="2" borderId="3" xfId="0" applyNumberFormat="1" applyFont="1" applyFill="1" applyBorder="1"/>
    <xf numFmtId="0" fontId="10" fillId="0" borderId="0" xfId="0" applyFont="1" applyAlignment="1">
      <alignment horizontal="justify" vertical="top" wrapText="1"/>
    </xf>
    <xf numFmtId="0" fontId="11" fillId="0" borderId="0" xfId="0" applyFont="1" applyAlignment="1">
      <alignment horizontal="justify" vertical="top" wrapText="1"/>
    </xf>
    <xf numFmtId="0" fontId="10" fillId="0" borderId="0" xfId="0" applyFont="1" applyAlignment="1">
      <alignment horizontal="justify" vertical="top"/>
    </xf>
    <xf numFmtId="0" fontId="10" fillId="0" borderId="0" xfId="0" applyFont="1" applyBorder="1" applyAlignment="1">
      <alignment horizontal="justify" vertical="top" wrapText="1"/>
    </xf>
    <xf numFmtId="0" fontId="9" fillId="0" borderId="0" xfId="0" applyFont="1" applyFill="1" applyBorder="1" applyAlignment="1">
      <alignment horizontal="justify" vertical="top" wrapText="1"/>
    </xf>
    <xf numFmtId="4" fontId="10" fillId="0" borderId="0" xfId="0" applyNumberFormat="1" applyFont="1" applyBorder="1" applyAlignment="1">
      <alignment horizontal="justify" vertical="top" wrapText="1"/>
    </xf>
    <xf numFmtId="0" fontId="10" fillId="0" borderId="0" xfId="0" applyFont="1" applyFill="1" applyBorder="1" applyAlignment="1">
      <alignment horizontal="justify" vertical="top" wrapText="1"/>
    </xf>
    <xf numFmtId="4" fontId="9" fillId="0" borderId="0" xfId="0" quotePrefix="1" applyNumberFormat="1" applyFont="1" applyBorder="1" applyAlignment="1">
      <alignment horizontal="justify" vertical="top" wrapText="1"/>
    </xf>
    <xf numFmtId="4" fontId="9" fillId="0" borderId="0" xfId="1" applyNumberFormat="1" applyFont="1" applyBorder="1" applyAlignment="1">
      <alignment horizontal="justify" vertical="top" wrapText="1"/>
    </xf>
    <xf numFmtId="0" fontId="9" fillId="0" borderId="0" xfId="0" applyFont="1" applyBorder="1" applyAlignment="1">
      <alignment horizontal="justify" vertical="top" wrapText="1"/>
    </xf>
    <xf numFmtId="0" fontId="13" fillId="0" borderId="0" xfId="0" applyFont="1"/>
    <xf numFmtId="0" fontId="2" fillId="0" borderId="0" xfId="0" applyFont="1" applyAlignment="1"/>
    <xf numFmtId="4" fontId="2" fillId="0" borderId="0" xfId="0" applyNumberFormat="1" applyFont="1" applyAlignment="1"/>
    <xf numFmtId="0" fontId="14" fillId="0" borderId="0" xfId="0" applyFont="1" applyAlignment="1">
      <alignment horizontal="justify" vertical="top" wrapText="1"/>
    </xf>
    <xf numFmtId="0" fontId="15" fillId="0" borderId="0" xfId="0" applyFont="1" applyAlignment="1"/>
    <xf numFmtId="4" fontId="15" fillId="0" borderId="0" xfId="0" applyNumberFormat="1" applyFont="1" applyAlignment="1"/>
    <xf numFmtId="0" fontId="16" fillId="0" borderId="0" xfId="0" applyFont="1"/>
    <xf numFmtId="0" fontId="17" fillId="0" borderId="0" xfId="0" applyFont="1" applyAlignment="1">
      <alignment horizontal="justify" vertical="top" wrapText="1"/>
    </xf>
    <xf numFmtId="0" fontId="17" fillId="0" borderId="4" xfId="0" applyFont="1" applyBorder="1" applyAlignment="1">
      <alignment horizontal="justify" vertical="top" wrapText="1"/>
    </xf>
    <xf numFmtId="0" fontId="2" fillId="0" borderId="4" xfId="0" applyFont="1" applyBorder="1" applyAlignment="1"/>
    <xf numFmtId="4" fontId="2" fillId="0" borderId="4" xfId="0" applyNumberFormat="1" applyFont="1" applyBorder="1" applyAlignment="1"/>
    <xf numFmtId="0" fontId="9" fillId="0" borderId="0" xfId="0" applyFont="1" applyAlignment="1">
      <alignment horizontal="justify" vertical="top" wrapText="1"/>
    </xf>
    <xf numFmtId="4" fontId="13" fillId="0" borderId="0" xfId="0" applyNumberFormat="1" applyFont="1" applyAlignment="1"/>
    <xf numFmtId="0" fontId="18" fillId="0" borderId="0" xfId="0" applyFont="1" applyAlignment="1">
      <alignment horizontal="justify" vertical="top" wrapText="1"/>
    </xf>
    <xf numFmtId="4" fontId="9" fillId="0" borderId="0" xfId="0" applyNumberFormat="1" applyFont="1" applyAlignment="1">
      <alignment horizontal="right" vertical="top" wrapText="1"/>
    </xf>
    <xf numFmtId="4" fontId="14" fillId="0" borderId="0" xfId="0" applyNumberFormat="1" applyFont="1" applyAlignment="1">
      <alignment horizontal="right" vertical="top" wrapText="1"/>
    </xf>
    <xf numFmtId="4" fontId="17" fillId="0" borderId="0" xfId="0" applyNumberFormat="1" applyFont="1" applyAlignment="1">
      <alignment horizontal="right" vertical="top" wrapText="1"/>
    </xf>
    <xf numFmtId="0" fontId="17" fillId="0" borderId="0" xfId="0" applyFont="1" applyAlignment="1">
      <alignment horizontal="justify" vertical="top" wrapText="1"/>
    </xf>
    <xf numFmtId="4" fontId="17" fillId="0" borderId="4" xfId="0" applyNumberFormat="1" applyFont="1" applyBorder="1" applyAlignment="1">
      <alignment horizontal="right" vertical="top" wrapText="1"/>
    </xf>
    <xf numFmtId="4" fontId="10" fillId="0" borderId="0" xfId="0" applyNumberFormat="1" applyFont="1" applyAlignment="1">
      <alignment horizontal="right" vertical="top" wrapText="1"/>
    </xf>
    <xf numFmtId="0" fontId="10" fillId="0" borderId="1" xfId="0" applyFont="1" applyBorder="1" applyAlignment="1">
      <alignment horizontal="justify" vertical="top" wrapText="1"/>
    </xf>
    <xf numFmtId="0" fontId="2" fillId="0" borderId="2" xfId="0" applyFont="1" applyBorder="1" applyAlignment="1"/>
    <xf numFmtId="4" fontId="13" fillId="0" borderId="3" xfId="0" applyNumberFormat="1" applyFont="1" applyBorder="1" applyAlignment="1"/>
    <xf numFmtId="4" fontId="1" fillId="0" borderId="4" xfId="0" applyNumberFormat="1" applyFont="1" applyBorder="1" applyAlignment="1">
      <alignment wrapText="1"/>
    </xf>
    <xf numFmtId="0" fontId="0" fillId="0" borderId="4" xfId="0" applyBorder="1"/>
    <xf numFmtId="49" fontId="3" fillId="0" borderId="0" xfId="0" applyNumberFormat="1" applyFont="1" applyAlignment="1" applyProtection="1">
      <alignment horizontal="left" vertical="top" wrapText="1" readingOrder="1"/>
    </xf>
    <xf numFmtId="49" fontId="3" fillId="0" borderId="0" xfId="0" applyNumberFormat="1" applyFont="1" applyAlignment="1" applyProtection="1">
      <alignment horizontal="justify" vertical="top" wrapText="1" readingOrder="1"/>
    </xf>
    <xf numFmtId="49" fontId="3" fillId="0" borderId="0" xfId="0" applyNumberFormat="1" applyFont="1" applyAlignment="1" applyProtection="1">
      <alignment horizontal="center" readingOrder="1"/>
    </xf>
    <xf numFmtId="4" fontId="3" fillId="0" borderId="0" xfId="0" applyNumberFormat="1" applyFont="1" applyAlignment="1" applyProtection="1">
      <alignment horizontal="right" readingOrder="1"/>
    </xf>
    <xf numFmtId="0" fontId="4" fillId="0" borderId="0" xfId="0" applyFont="1"/>
    <xf numFmtId="49" fontId="5" fillId="0" borderId="0" xfId="0" applyNumberFormat="1" applyFont="1" applyAlignment="1" applyProtection="1">
      <alignment horizontal="left" wrapText="1" readingOrder="1"/>
    </xf>
    <xf numFmtId="49" fontId="5" fillId="0" borderId="0" xfId="0" applyNumberFormat="1" applyFont="1" applyAlignment="1" applyProtection="1">
      <alignment horizontal="justify" vertical="top" wrapText="1" readingOrder="1"/>
    </xf>
    <xf numFmtId="4" fontId="5" fillId="0" borderId="0" xfId="0" applyNumberFormat="1" applyFont="1" applyAlignment="1" applyProtection="1">
      <alignment horizontal="left" wrapText="1" readingOrder="1"/>
    </xf>
    <xf numFmtId="49" fontId="7" fillId="0" borderId="0" xfId="0" applyNumberFormat="1" applyFont="1" applyFill="1" applyAlignment="1" applyProtection="1">
      <alignment horizontal="justify" vertical="top"/>
    </xf>
    <xf numFmtId="4" fontId="4" fillId="0" borderId="0" xfId="0" applyNumberFormat="1" applyFont="1"/>
    <xf numFmtId="49" fontId="7" fillId="0" borderId="0" xfId="0" applyNumberFormat="1" applyFont="1" applyFill="1" applyBorder="1" applyAlignment="1" applyProtection="1">
      <alignment horizontal="justify" vertical="top" wrapText="1"/>
    </xf>
    <xf numFmtId="49" fontId="4" fillId="0" borderId="0" xfId="0" applyNumberFormat="1" applyFont="1" applyAlignment="1">
      <alignment horizontal="justify" vertical="top" wrapText="1"/>
    </xf>
    <xf numFmtId="4" fontId="19" fillId="0" borderId="0" xfId="0" applyNumberFormat="1" applyFont="1" applyAlignment="1" applyProtection="1">
      <alignment horizontal="right" readingOrder="1"/>
    </xf>
    <xf numFmtId="49" fontId="3" fillId="0" borderId="0" xfId="0" applyNumberFormat="1" applyFont="1" applyAlignment="1">
      <alignment horizontal="justify" vertical="top" wrapText="1" readingOrder="1"/>
    </xf>
    <xf numFmtId="49" fontId="3" fillId="0" borderId="0" xfId="0" applyNumberFormat="1" applyFont="1" applyAlignment="1">
      <alignment horizontal="center" readingOrder="1"/>
    </xf>
    <xf numFmtId="4" fontId="19" fillId="0" borderId="0" xfId="0" applyNumberFormat="1" applyFont="1" applyAlignment="1">
      <alignment horizontal="right" readingOrder="1"/>
    </xf>
    <xf numFmtId="4" fontId="3" fillId="0" borderId="0" xfId="0" applyNumberFormat="1" applyFont="1" applyAlignment="1">
      <alignment horizontal="right" readingOrder="1"/>
    </xf>
    <xf numFmtId="49" fontId="5" fillId="5" borderId="1" xfId="0" applyNumberFormat="1" applyFont="1" applyFill="1" applyBorder="1" applyAlignment="1">
      <alignment horizontal="justify" vertical="top" wrapText="1" readingOrder="1"/>
    </xf>
    <xf numFmtId="49" fontId="5" fillId="5" borderId="2" xfId="0" applyNumberFormat="1" applyFont="1" applyFill="1" applyBorder="1" applyAlignment="1">
      <alignment horizontal="center" readingOrder="1"/>
    </xf>
    <xf numFmtId="4" fontId="20" fillId="5" borderId="2" xfId="0" applyNumberFormat="1" applyFont="1" applyFill="1" applyBorder="1" applyAlignment="1">
      <alignment horizontal="right" readingOrder="1"/>
    </xf>
    <xf numFmtId="165" fontId="3" fillId="0" borderId="0" xfId="0" applyNumberFormat="1" applyFont="1" applyBorder="1"/>
    <xf numFmtId="165" fontId="5" fillId="2" borderId="3" xfId="0" applyNumberFormat="1" applyFont="1" applyFill="1" applyBorder="1"/>
    <xf numFmtId="165" fontId="5" fillId="0" borderId="0" xfId="0" applyNumberFormat="1" applyFont="1" applyFill="1" applyBorder="1"/>
    <xf numFmtId="165" fontId="5" fillId="3" borderId="2" xfId="0" applyNumberFormat="1" applyFont="1" applyFill="1" applyBorder="1"/>
    <xf numFmtId="165" fontId="5" fillId="3" borderId="3" xfId="0" applyNumberFormat="1" applyFont="1" applyFill="1" applyBorder="1"/>
    <xf numFmtId="165" fontId="5" fillId="4" borderId="2" xfId="0" applyNumberFormat="1" applyFont="1" applyFill="1" applyBorder="1"/>
    <xf numFmtId="165" fontId="5" fillId="4" borderId="3" xfId="0" applyNumberFormat="1" applyFont="1" applyFill="1" applyBorder="1"/>
    <xf numFmtId="165" fontId="3" fillId="0" borderId="0" xfId="0" applyNumberFormat="1" applyFont="1" applyAlignment="1" applyProtection="1">
      <alignment horizontal="right" readingOrder="1"/>
    </xf>
    <xf numFmtId="165" fontId="5" fillId="0" borderId="0" xfId="0" applyNumberFormat="1" applyFont="1" applyAlignment="1" applyProtection="1">
      <alignment horizontal="left" wrapText="1" readingOrder="1"/>
    </xf>
    <xf numFmtId="165" fontId="5" fillId="0" borderId="0" xfId="0" applyNumberFormat="1" applyFont="1" applyAlignment="1" applyProtection="1">
      <alignment horizontal="right" wrapText="1" readingOrder="1"/>
    </xf>
    <xf numFmtId="165" fontId="4" fillId="0" borderId="0" xfId="0" applyNumberFormat="1" applyFont="1"/>
    <xf numFmtId="165" fontId="5" fillId="5" borderId="2" xfId="0" applyNumberFormat="1" applyFont="1" applyFill="1" applyBorder="1" applyAlignment="1">
      <alignment horizontal="right" readingOrder="1"/>
    </xf>
    <xf numFmtId="165" fontId="5" fillId="5" borderId="3" xfId="0" applyNumberFormat="1" applyFont="1" applyFill="1" applyBorder="1" applyAlignment="1">
      <alignment horizontal="right" readingOrder="1"/>
    </xf>
    <xf numFmtId="165" fontId="3" fillId="0" borderId="0" xfId="0" applyNumberFormat="1" applyFont="1" applyAlignment="1">
      <alignment horizontal="right" readingOrder="1"/>
    </xf>
    <xf numFmtId="165" fontId="4" fillId="0" borderId="0" xfId="0" applyNumberFormat="1" applyFont="1" applyBorder="1" applyAlignment="1">
      <alignment horizontal="right" vertical="center"/>
    </xf>
    <xf numFmtId="49" fontId="3" fillId="0" borderId="0" xfId="0" applyNumberFormat="1" applyFont="1" applyAlignment="1">
      <alignment horizontal="left" vertical="top" wrapText="1" readingOrder="1"/>
    </xf>
    <xf numFmtId="0" fontId="7" fillId="0" borderId="0" xfId="0" applyFont="1" applyAlignment="1" applyProtection="1">
      <alignment horizontal="justify" vertical="top" wrapText="1"/>
    </xf>
    <xf numFmtId="4" fontId="7" fillId="0" borderId="0" xfId="0" applyNumberFormat="1" applyFont="1" applyAlignment="1" applyProtection="1">
      <alignment horizontal="right" vertical="top" wrapText="1"/>
    </xf>
    <xf numFmtId="0" fontId="7" fillId="0" borderId="0" xfId="0" quotePrefix="1" applyFont="1" applyAlignment="1" applyProtection="1">
      <alignment horizontal="justify" vertical="top" wrapText="1"/>
    </xf>
    <xf numFmtId="0" fontId="7" fillId="0" borderId="0" xfId="0" applyFont="1" applyBorder="1" applyAlignment="1">
      <alignment vertical="top"/>
    </xf>
    <xf numFmtId="49" fontId="7" fillId="0" borderId="0" xfId="0" applyNumberFormat="1" applyFont="1" applyBorder="1" applyAlignment="1">
      <alignment horizontal="justify" vertical="top" wrapText="1"/>
    </xf>
    <xf numFmtId="0" fontId="7" fillId="0" borderId="0" xfId="0" applyFont="1" applyBorder="1" applyAlignment="1">
      <alignment horizontal="center"/>
    </xf>
    <xf numFmtId="4" fontId="7" fillId="0" borderId="0" xfId="0" applyNumberFormat="1" applyFont="1" applyBorder="1"/>
    <xf numFmtId="164" fontId="7" fillId="0" borderId="0" xfId="0" applyNumberFormat="1" applyFont="1" applyBorder="1"/>
    <xf numFmtId="9" fontId="3" fillId="0" borderId="0" xfId="0" applyNumberFormat="1" applyFont="1" applyAlignment="1" applyProtection="1">
      <alignment horizontal="right" readingOrder="1"/>
    </xf>
    <xf numFmtId="4" fontId="9" fillId="0" borderId="0" xfId="0" applyNumberFormat="1" applyFont="1" applyBorder="1"/>
    <xf numFmtId="164" fontId="5" fillId="0" borderId="0" xfId="0" applyNumberFormat="1" applyFont="1" applyFill="1" applyBorder="1" applyProtection="1">
      <protection locked="0"/>
    </xf>
    <xf numFmtId="164" fontId="3" fillId="6" borderId="0" xfId="0" applyNumberFormat="1" applyFont="1" applyFill="1" applyBorder="1" applyProtection="1">
      <protection locked="0"/>
    </xf>
    <xf numFmtId="0" fontId="4" fillId="6" borderId="0" xfId="0" applyFont="1" applyFill="1" applyBorder="1" applyProtection="1">
      <protection locked="0"/>
    </xf>
    <xf numFmtId="164" fontId="7" fillId="6" borderId="0" xfId="0" applyNumberFormat="1" applyFont="1" applyFill="1" applyBorder="1" applyProtection="1">
      <protection locked="0"/>
    </xf>
    <xf numFmtId="165" fontId="3" fillId="6" borderId="0" xfId="0" applyNumberFormat="1" applyFont="1" applyFill="1" applyBorder="1" applyProtection="1">
      <protection locked="0"/>
    </xf>
    <xf numFmtId="165" fontId="3" fillId="6" borderId="0" xfId="0" applyNumberFormat="1" applyFont="1" applyFill="1" applyAlignment="1" applyProtection="1">
      <alignment horizontal="right" readingOrder="1"/>
      <protection locked="0"/>
    </xf>
    <xf numFmtId="165" fontId="4" fillId="6" borderId="0" xfId="0" applyNumberFormat="1" applyFont="1" applyFill="1" applyProtection="1">
      <protection locked="0"/>
    </xf>
    <xf numFmtId="0" fontId="3" fillId="0" borderId="0" xfId="0" applyFont="1" applyBorder="1" applyAlignment="1" applyProtection="1">
      <alignment vertical="top"/>
    </xf>
    <xf numFmtId="49" fontId="3" fillId="0" borderId="0" xfId="0" applyNumberFormat="1" applyFont="1" applyBorder="1" applyAlignment="1" applyProtection="1">
      <alignment horizontal="justify" vertical="top" wrapText="1"/>
    </xf>
    <xf numFmtId="0" fontId="3" fillId="0" borderId="0" xfId="0" applyFont="1" applyBorder="1" applyAlignment="1" applyProtection="1">
      <alignment horizontal="center"/>
    </xf>
    <xf numFmtId="4" fontId="3" fillId="0" borderId="0" xfId="0" applyNumberFormat="1" applyFont="1" applyBorder="1" applyProtection="1"/>
    <xf numFmtId="164" fontId="3" fillId="0" borderId="0" xfId="0" applyNumberFormat="1" applyFont="1" applyBorder="1" applyProtection="1"/>
    <xf numFmtId="0" fontId="4" fillId="0" borderId="0" xfId="0" applyFont="1" applyBorder="1" applyProtection="1"/>
    <xf numFmtId="0" fontId="5" fillId="2" borderId="1" xfId="0" applyFont="1" applyFill="1" applyBorder="1" applyAlignment="1" applyProtection="1">
      <alignment vertical="top"/>
    </xf>
    <xf numFmtId="164" fontId="5" fillId="2" borderId="3" xfId="0" applyNumberFormat="1" applyFont="1" applyFill="1" applyBorder="1" applyProtection="1"/>
    <xf numFmtId="0" fontId="5" fillId="0" borderId="0" xfId="0" applyFont="1" applyFill="1" applyBorder="1" applyAlignment="1" applyProtection="1">
      <alignment vertical="top"/>
    </xf>
    <xf numFmtId="49" fontId="5" fillId="0" borderId="0" xfId="0" applyNumberFormat="1" applyFont="1" applyFill="1" applyBorder="1" applyAlignment="1" applyProtection="1">
      <alignment horizontal="justify" vertical="top" wrapText="1"/>
    </xf>
    <xf numFmtId="0" fontId="5" fillId="0" borderId="0" xfId="0" applyFont="1" applyFill="1" applyBorder="1" applyAlignment="1" applyProtection="1">
      <alignment horizontal="center"/>
    </xf>
    <xf numFmtId="4" fontId="5" fillId="0" borderId="0" xfId="0" applyNumberFormat="1" applyFont="1" applyFill="1" applyBorder="1" applyProtection="1"/>
    <xf numFmtId="164" fontId="5" fillId="0" borderId="0" xfId="0" applyNumberFormat="1" applyFont="1" applyFill="1" applyBorder="1" applyProtection="1"/>
    <xf numFmtId="0" fontId="4" fillId="0" borderId="0" xfId="0" applyFont="1" applyFill="1" applyBorder="1" applyProtection="1"/>
    <xf numFmtId="0" fontId="5" fillId="3" borderId="1" xfId="0" applyFont="1" applyFill="1" applyBorder="1" applyAlignment="1" applyProtection="1">
      <alignment vertical="top"/>
    </xf>
    <xf numFmtId="49" fontId="5" fillId="3" borderId="2" xfId="0" applyNumberFormat="1" applyFont="1" applyFill="1" applyBorder="1" applyAlignment="1" applyProtection="1">
      <alignment horizontal="justify" vertical="top" wrapText="1"/>
    </xf>
    <xf numFmtId="0" fontId="5" fillId="3" borderId="2" xfId="0" applyFont="1" applyFill="1" applyBorder="1" applyAlignment="1" applyProtection="1">
      <alignment horizontal="center"/>
    </xf>
    <xf numFmtId="4" fontId="5" fillId="3" borderId="2" xfId="0" applyNumberFormat="1" applyFont="1" applyFill="1" applyBorder="1" applyProtection="1"/>
    <xf numFmtId="164" fontId="5" fillId="3" borderId="2" xfId="0" applyNumberFormat="1" applyFont="1" applyFill="1" applyBorder="1" applyProtection="1"/>
    <xf numFmtId="164" fontId="5" fillId="3" borderId="3" xfId="0" applyNumberFormat="1" applyFont="1" applyFill="1" applyBorder="1" applyProtection="1"/>
    <xf numFmtId="0" fontId="5" fillId="4" borderId="1" xfId="0" applyFont="1" applyFill="1" applyBorder="1" applyAlignment="1" applyProtection="1">
      <alignment vertical="top"/>
    </xf>
    <xf numFmtId="49" fontId="5" fillId="4" borderId="2" xfId="0" applyNumberFormat="1" applyFont="1" applyFill="1" applyBorder="1" applyAlignment="1" applyProtection="1">
      <alignment horizontal="justify" vertical="top" wrapText="1"/>
    </xf>
    <xf numFmtId="0" fontId="5" fillId="4" borderId="2" xfId="0" applyFont="1" applyFill="1" applyBorder="1" applyAlignment="1" applyProtection="1">
      <alignment horizontal="center"/>
    </xf>
    <xf numFmtId="4" fontId="5" fillId="4" borderId="2" xfId="0" applyNumberFormat="1" applyFont="1" applyFill="1" applyBorder="1" applyProtection="1"/>
    <xf numFmtId="164" fontId="5" fillId="4" borderId="2" xfId="0" applyNumberFormat="1" applyFont="1" applyFill="1" applyBorder="1" applyProtection="1"/>
    <xf numFmtId="164" fontId="5" fillId="4" borderId="3" xfId="0" applyNumberFormat="1" applyFont="1" applyFill="1" applyBorder="1" applyProtection="1"/>
    <xf numFmtId="0" fontId="3" fillId="0" borderId="0" xfId="0" applyFont="1" applyAlignment="1" applyProtection="1">
      <alignment horizontal="justify" vertical="top"/>
    </xf>
    <xf numFmtId="0" fontId="4" fillId="0" borderId="0" xfId="0" applyFont="1" applyAlignment="1" applyProtection="1">
      <alignment horizontal="justify" vertical="top" wrapText="1"/>
    </xf>
    <xf numFmtId="0" fontId="4" fillId="0" borderId="0" xfId="0" applyFont="1" applyAlignment="1" applyProtection="1">
      <alignment horizontal="justify" vertical="top"/>
    </xf>
    <xf numFmtId="49" fontId="6" fillId="5" borderId="1" xfId="0" applyNumberFormat="1" applyFont="1" applyFill="1" applyBorder="1" applyAlignment="1" applyProtection="1">
      <alignment horizontal="justify" vertical="top" wrapText="1"/>
    </xf>
    <xf numFmtId="0" fontId="6" fillId="5" borderId="2" xfId="0" applyFont="1" applyFill="1" applyBorder="1" applyAlignment="1" applyProtection="1">
      <alignment horizontal="right"/>
    </xf>
    <xf numFmtId="4" fontId="6" fillId="5" borderId="2" xfId="0" applyNumberFormat="1" applyFont="1" applyFill="1" applyBorder="1" applyAlignment="1" applyProtection="1">
      <alignment horizontal="right"/>
    </xf>
    <xf numFmtId="165" fontId="6" fillId="5" borderId="2" xfId="0" applyNumberFormat="1" applyFont="1" applyFill="1" applyBorder="1" applyAlignment="1" applyProtection="1">
      <alignment horizontal="right"/>
    </xf>
    <xf numFmtId="165" fontId="6" fillId="5" borderId="3" xfId="0" applyNumberFormat="1" applyFont="1" applyFill="1" applyBorder="1" applyAlignment="1" applyProtection="1">
      <alignment horizontal="right"/>
    </xf>
    <xf numFmtId="0" fontId="4" fillId="0" borderId="0" xfId="0" applyFont="1" applyBorder="1" applyAlignment="1" applyProtection="1">
      <alignment horizontal="right" vertical="top"/>
    </xf>
    <xf numFmtId="49" fontId="4" fillId="0" borderId="0" xfId="0" applyNumberFormat="1" applyFont="1" applyBorder="1" applyAlignment="1" applyProtection="1">
      <alignment horizontal="justify" vertical="top" wrapText="1"/>
    </xf>
    <xf numFmtId="0" fontId="4" fillId="0" borderId="0" xfId="0" applyFont="1" applyBorder="1" applyAlignment="1" applyProtection="1">
      <alignment horizontal="center" vertical="center"/>
    </xf>
    <xf numFmtId="4" fontId="4" fillId="0" borderId="0" xfId="0" applyNumberFormat="1" applyFont="1" applyBorder="1" applyAlignment="1" applyProtection="1">
      <alignment horizontal="right" vertical="center"/>
    </xf>
    <xf numFmtId="164" fontId="4" fillId="0" borderId="0" xfId="0" applyNumberFormat="1" applyFont="1" applyBorder="1" applyAlignment="1" applyProtection="1">
      <alignment horizontal="right" vertical="center"/>
    </xf>
    <xf numFmtId="0" fontId="3" fillId="0" borderId="0" xfId="0" applyFont="1" applyFill="1" applyBorder="1" applyAlignment="1" applyProtection="1">
      <alignment vertical="top"/>
    </xf>
    <xf numFmtId="49" fontId="6" fillId="0" borderId="0" xfId="0" applyNumberFormat="1" applyFont="1" applyFill="1" applyBorder="1" applyAlignment="1" applyProtection="1">
      <alignment horizontal="justify" vertical="top" wrapText="1"/>
    </xf>
    <xf numFmtId="0" fontId="6" fillId="0" borderId="0" xfId="0" applyFont="1" applyFill="1" applyBorder="1" applyAlignment="1" applyProtection="1">
      <alignment horizontal="right"/>
    </xf>
    <xf numFmtId="4" fontId="6" fillId="0" borderId="0" xfId="0" applyNumberFormat="1" applyFont="1" applyFill="1" applyBorder="1" applyAlignment="1" applyProtection="1">
      <alignment horizontal="right"/>
    </xf>
    <xf numFmtId="165" fontId="6" fillId="0" borderId="0" xfId="0" applyNumberFormat="1" applyFont="1" applyFill="1" applyBorder="1" applyAlignment="1" applyProtection="1">
      <alignment horizontal="right"/>
    </xf>
    <xf numFmtId="49" fontId="4" fillId="0" borderId="0" xfId="0" applyNumberFormat="1" applyFont="1" applyAlignment="1" applyProtection="1">
      <alignment horizontal="justify" vertical="top"/>
    </xf>
    <xf numFmtId="49" fontId="6" fillId="5" borderId="2" xfId="0" applyNumberFormat="1" applyFont="1" applyFill="1" applyBorder="1" applyAlignment="1" applyProtection="1">
      <alignment horizontal="left" vertical="top" wrapText="1"/>
    </xf>
    <xf numFmtId="49" fontId="7" fillId="0" borderId="0" xfId="0" applyNumberFormat="1" applyFont="1" applyAlignment="1" applyProtection="1">
      <alignment horizontal="justify" vertical="top" wrapText="1"/>
    </xf>
    <xf numFmtId="4" fontId="7" fillId="0" borderId="0" xfId="0" applyNumberFormat="1" applyFont="1" applyAlignment="1" applyProtection="1">
      <alignment vertical="top" wrapText="1"/>
    </xf>
    <xf numFmtId="49" fontId="7" fillId="0" borderId="0" xfId="0" quotePrefix="1" applyNumberFormat="1" applyFont="1" applyAlignment="1" applyProtection="1">
      <alignment horizontal="justify" vertical="top" wrapText="1"/>
    </xf>
    <xf numFmtId="49" fontId="3" fillId="0" borderId="0" xfId="0" quotePrefix="1" applyNumberFormat="1" applyFont="1" applyBorder="1" applyAlignment="1" applyProtection="1">
      <alignment horizontal="justify" vertical="top" wrapText="1"/>
    </xf>
    <xf numFmtId="0" fontId="9" fillId="0" borderId="0" xfId="0" applyFont="1" applyFill="1" applyAlignment="1" applyProtection="1">
      <alignment horizontal="justify" vertical="top" wrapText="1"/>
    </xf>
    <xf numFmtId="49" fontId="5" fillId="0" borderId="0" xfId="0" applyNumberFormat="1" applyFont="1" applyBorder="1" applyAlignment="1" applyProtection="1">
      <alignment horizontal="justify" vertical="top" wrapText="1"/>
    </xf>
    <xf numFmtId="0" fontId="7" fillId="0" borderId="0" xfId="0" applyFont="1" applyFill="1" applyAlignment="1" applyProtection="1">
      <alignment horizontal="justify" vertical="top" wrapText="1"/>
    </xf>
    <xf numFmtId="4" fontId="7" fillId="6" borderId="0" xfId="0" applyNumberFormat="1" applyFont="1" applyFill="1" applyAlignment="1" applyProtection="1">
      <alignment horizontal="right" vertical="top" wrapText="1"/>
      <protection locked="0"/>
    </xf>
    <xf numFmtId="4" fontId="3" fillId="6" borderId="0" xfId="0" applyNumberFormat="1" applyFont="1" applyFill="1" applyAlignment="1" applyProtection="1">
      <alignment horizontal="right" readingOrder="1"/>
      <protection locked="0"/>
    </xf>
    <xf numFmtId="49" fontId="5" fillId="2" borderId="2" xfId="0" applyNumberFormat="1" applyFont="1" applyFill="1" applyBorder="1" applyAlignment="1">
      <alignment horizontal="center" vertical="top" wrapText="1"/>
    </xf>
    <xf numFmtId="49" fontId="5" fillId="2" borderId="2" xfId="0" applyNumberFormat="1" applyFont="1" applyFill="1" applyBorder="1" applyAlignment="1" applyProtection="1">
      <alignment horizontal="center" vertical="top" wrapText="1"/>
    </xf>
    <xf numFmtId="49" fontId="6" fillId="5" borderId="1" xfId="0" applyNumberFormat="1" applyFont="1" applyFill="1" applyBorder="1" applyAlignment="1" applyProtection="1">
      <alignment horizontal="left" vertical="top" wrapText="1"/>
    </xf>
    <xf numFmtId="49" fontId="6" fillId="5" borderId="2" xfId="0" applyNumberFormat="1" applyFont="1" applyFill="1" applyBorder="1" applyAlignment="1" applyProtection="1">
      <alignment horizontal="left" vertical="top" wrapText="1"/>
    </xf>
    <xf numFmtId="49" fontId="5" fillId="4" borderId="2" xfId="0" applyNumberFormat="1" applyFont="1" applyFill="1" applyBorder="1" applyAlignment="1" applyProtection="1">
      <alignment horizontal="left" vertical="top" wrapText="1"/>
    </xf>
    <xf numFmtId="16" fontId="17" fillId="0" borderId="0" xfId="0" applyNumberFormat="1" applyFont="1" applyAlignment="1">
      <alignment horizontal="justify" vertical="top" wrapText="1"/>
    </xf>
    <xf numFmtId="0" fontId="17" fillId="0" borderId="0" xfId="0" applyFont="1" applyAlignment="1">
      <alignment horizontal="justify" vertical="top" wrapText="1"/>
    </xf>
  </cellXfs>
  <cellStyles count="2">
    <cellStyle name="Navadno" xfId="0" builtinId="0"/>
    <cellStyle name="Navadno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B35"/>
  <sheetViews>
    <sheetView view="pageBreakPreview" zoomScale="85" zoomScaleNormal="85" zoomScaleSheetLayoutView="85" workbookViewId="0">
      <selection activeCell="F14" sqref="F14"/>
    </sheetView>
  </sheetViews>
  <sheetFormatPr defaultRowHeight="15"/>
  <cols>
    <col min="1" max="1" width="1.28515625" customWidth="1"/>
    <col min="2" max="2" width="85.28515625" customWidth="1"/>
    <col min="257" max="257" width="1.28515625" customWidth="1"/>
    <col min="258" max="258" width="85.28515625" customWidth="1"/>
    <col min="513" max="513" width="1.28515625" customWidth="1"/>
    <col min="514" max="514" width="85.28515625" customWidth="1"/>
    <col min="769" max="769" width="1.28515625" customWidth="1"/>
    <col min="770" max="770" width="85.28515625" customWidth="1"/>
    <col min="1025" max="1025" width="1.28515625" customWidth="1"/>
    <col min="1026" max="1026" width="85.28515625" customWidth="1"/>
    <col min="1281" max="1281" width="1.28515625" customWidth="1"/>
    <col min="1282" max="1282" width="85.28515625" customWidth="1"/>
    <col min="1537" max="1537" width="1.28515625" customWidth="1"/>
    <col min="1538" max="1538" width="85.28515625" customWidth="1"/>
    <col min="1793" max="1793" width="1.28515625" customWidth="1"/>
    <col min="1794" max="1794" width="85.28515625" customWidth="1"/>
    <col min="2049" max="2049" width="1.28515625" customWidth="1"/>
    <col min="2050" max="2050" width="85.28515625" customWidth="1"/>
    <col min="2305" max="2305" width="1.28515625" customWidth="1"/>
    <col min="2306" max="2306" width="85.28515625" customWidth="1"/>
    <col min="2561" max="2561" width="1.28515625" customWidth="1"/>
    <col min="2562" max="2562" width="85.28515625" customWidth="1"/>
    <col min="2817" max="2817" width="1.28515625" customWidth="1"/>
    <col min="2818" max="2818" width="85.28515625" customWidth="1"/>
    <col min="3073" max="3073" width="1.28515625" customWidth="1"/>
    <col min="3074" max="3074" width="85.28515625" customWidth="1"/>
    <col min="3329" max="3329" width="1.28515625" customWidth="1"/>
    <col min="3330" max="3330" width="85.28515625" customWidth="1"/>
    <col min="3585" max="3585" width="1.28515625" customWidth="1"/>
    <col min="3586" max="3586" width="85.28515625" customWidth="1"/>
    <col min="3841" max="3841" width="1.28515625" customWidth="1"/>
    <col min="3842" max="3842" width="85.28515625" customWidth="1"/>
    <col min="4097" max="4097" width="1.28515625" customWidth="1"/>
    <col min="4098" max="4098" width="85.28515625" customWidth="1"/>
    <col min="4353" max="4353" width="1.28515625" customWidth="1"/>
    <col min="4354" max="4354" width="85.28515625" customWidth="1"/>
    <col min="4609" max="4609" width="1.28515625" customWidth="1"/>
    <col min="4610" max="4610" width="85.28515625" customWidth="1"/>
    <col min="4865" max="4865" width="1.28515625" customWidth="1"/>
    <col min="4866" max="4866" width="85.28515625" customWidth="1"/>
    <col min="5121" max="5121" width="1.28515625" customWidth="1"/>
    <col min="5122" max="5122" width="85.28515625" customWidth="1"/>
    <col min="5377" max="5377" width="1.28515625" customWidth="1"/>
    <col min="5378" max="5378" width="85.28515625" customWidth="1"/>
    <col min="5633" max="5633" width="1.28515625" customWidth="1"/>
    <col min="5634" max="5634" width="85.28515625" customWidth="1"/>
    <col min="5889" max="5889" width="1.28515625" customWidth="1"/>
    <col min="5890" max="5890" width="85.28515625" customWidth="1"/>
    <col min="6145" max="6145" width="1.28515625" customWidth="1"/>
    <col min="6146" max="6146" width="85.28515625" customWidth="1"/>
    <col min="6401" max="6401" width="1.28515625" customWidth="1"/>
    <col min="6402" max="6402" width="85.28515625" customWidth="1"/>
    <col min="6657" max="6657" width="1.28515625" customWidth="1"/>
    <col min="6658" max="6658" width="85.28515625" customWidth="1"/>
    <col min="6913" max="6913" width="1.28515625" customWidth="1"/>
    <col min="6914" max="6914" width="85.28515625" customWidth="1"/>
    <col min="7169" max="7169" width="1.28515625" customWidth="1"/>
    <col min="7170" max="7170" width="85.28515625" customWidth="1"/>
    <col min="7425" max="7425" width="1.28515625" customWidth="1"/>
    <col min="7426" max="7426" width="85.28515625" customWidth="1"/>
    <col min="7681" max="7681" width="1.28515625" customWidth="1"/>
    <col min="7682" max="7682" width="85.28515625" customWidth="1"/>
    <col min="7937" max="7937" width="1.28515625" customWidth="1"/>
    <col min="7938" max="7938" width="85.28515625" customWidth="1"/>
    <col min="8193" max="8193" width="1.28515625" customWidth="1"/>
    <col min="8194" max="8194" width="85.28515625" customWidth="1"/>
    <col min="8449" max="8449" width="1.28515625" customWidth="1"/>
    <col min="8450" max="8450" width="85.28515625" customWidth="1"/>
    <col min="8705" max="8705" width="1.28515625" customWidth="1"/>
    <col min="8706" max="8706" width="85.28515625" customWidth="1"/>
    <col min="8961" max="8961" width="1.28515625" customWidth="1"/>
    <col min="8962" max="8962" width="85.28515625" customWidth="1"/>
    <col min="9217" max="9217" width="1.28515625" customWidth="1"/>
    <col min="9218" max="9218" width="85.28515625" customWidth="1"/>
    <col min="9473" max="9473" width="1.28515625" customWidth="1"/>
    <col min="9474" max="9474" width="85.28515625" customWidth="1"/>
    <col min="9729" max="9729" width="1.28515625" customWidth="1"/>
    <col min="9730" max="9730" width="85.28515625" customWidth="1"/>
    <col min="9985" max="9985" width="1.28515625" customWidth="1"/>
    <col min="9986" max="9986" width="85.28515625" customWidth="1"/>
    <col min="10241" max="10241" width="1.28515625" customWidth="1"/>
    <col min="10242" max="10242" width="85.28515625" customWidth="1"/>
    <col min="10497" max="10497" width="1.28515625" customWidth="1"/>
    <col min="10498" max="10498" width="85.28515625" customWidth="1"/>
    <col min="10753" max="10753" width="1.28515625" customWidth="1"/>
    <col min="10754" max="10754" width="85.28515625" customWidth="1"/>
    <col min="11009" max="11009" width="1.28515625" customWidth="1"/>
    <col min="11010" max="11010" width="85.28515625" customWidth="1"/>
    <col min="11265" max="11265" width="1.28515625" customWidth="1"/>
    <col min="11266" max="11266" width="85.28515625" customWidth="1"/>
    <col min="11521" max="11521" width="1.28515625" customWidth="1"/>
    <col min="11522" max="11522" width="85.28515625" customWidth="1"/>
    <col min="11777" max="11777" width="1.28515625" customWidth="1"/>
    <col min="11778" max="11778" width="85.28515625" customWidth="1"/>
    <col min="12033" max="12033" width="1.28515625" customWidth="1"/>
    <col min="12034" max="12034" width="85.28515625" customWidth="1"/>
    <col min="12289" max="12289" width="1.28515625" customWidth="1"/>
    <col min="12290" max="12290" width="85.28515625" customWidth="1"/>
    <col min="12545" max="12545" width="1.28515625" customWidth="1"/>
    <col min="12546" max="12546" width="85.28515625" customWidth="1"/>
    <col min="12801" max="12801" width="1.28515625" customWidth="1"/>
    <col min="12802" max="12802" width="85.28515625" customWidth="1"/>
    <col min="13057" max="13057" width="1.28515625" customWidth="1"/>
    <col min="13058" max="13058" width="85.28515625" customWidth="1"/>
    <col min="13313" max="13313" width="1.28515625" customWidth="1"/>
    <col min="13314" max="13314" width="85.28515625" customWidth="1"/>
    <col min="13569" max="13569" width="1.28515625" customWidth="1"/>
    <col min="13570" max="13570" width="85.28515625" customWidth="1"/>
    <col min="13825" max="13825" width="1.28515625" customWidth="1"/>
    <col min="13826" max="13826" width="85.28515625" customWidth="1"/>
    <col min="14081" max="14081" width="1.28515625" customWidth="1"/>
    <col min="14082" max="14082" width="85.28515625" customWidth="1"/>
    <col min="14337" max="14337" width="1.28515625" customWidth="1"/>
    <col min="14338" max="14338" width="85.28515625" customWidth="1"/>
    <col min="14593" max="14593" width="1.28515625" customWidth="1"/>
    <col min="14594" max="14594" width="85.28515625" customWidth="1"/>
    <col min="14849" max="14849" width="1.28515625" customWidth="1"/>
    <col min="14850" max="14850" width="85.28515625" customWidth="1"/>
    <col min="15105" max="15105" width="1.28515625" customWidth="1"/>
    <col min="15106" max="15106" width="85.28515625" customWidth="1"/>
    <col min="15361" max="15361" width="1.28515625" customWidth="1"/>
    <col min="15362" max="15362" width="85.28515625" customWidth="1"/>
    <col min="15617" max="15617" width="1.28515625" customWidth="1"/>
    <col min="15618" max="15618" width="85.28515625" customWidth="1"/>
    <col min="15873" max="15873" width="1.28515625" customWidth="1"/>
    <col min="15874" max="15874" width="85.28515625" customWidth="1"/>
    <col min="16129" max="16129" width="1.28515625" customWidth="1"/>
    <col min="16130" max="16130" width="85.28515625" customWidth="1"/>
  </cols>
  <sheetData>
    <row r="1" spans="1:2" ht="18">
      <c r="A1" s="49"/>
      <c r="B1" s="50" t="s">
        <v>592</v>
      </c>
    </row>
    <row r="2" spans="1:2" ht="18">
      <c r="A2" s="49"/>
      <c r="B2" s="50"/>
    </row>
    <row r="3" spans="1:2" ht="90">
      <c r="A3" s="49"/>
      <c r="B3" s="51" t="s">
        <v>593</v>
      </c>
    </row>
    <row r="4" spans="1:2" ht="28.5">
      <c r="A4" s="52"/>
      <c r="B4" s="53" t="s">
        <v>594</v>
      </c>
    </row>
    <row r="5" spans="1:2">
      <c r="A5" s="54"/>
      <c r="B5" s="53" t="s">
        <v>595</v>
      </c>
    </row>
    <row r="6" spans="1:2">
      <c r="A6" s="54"/>
      <c r="B6" s="53" t="s">
        <v>596</v>
      </c>
    </row>
    <row r="7" spans="1:2">
      <c r="A7" s="54"/>
      <c r="B7" s="53" t="s">
        <v>597</v>
      </c>
    </row>
    <row r="8" spans="1:2">
      <c r="A8" s="54"/>
      <c r="B8" s="53" t="s">
        <v>598</v>
      </c>
    </row>
    <row r="9" spans="1:2" ht="28.5">
      <c r="A9" s="54"/>
      <c r="B9" s="53" t="s">
        <v>599</v>
      </c>
    </row>
    <row r="10" spans="1:2">
      <c r="A10" s="54"/>
      <c r="B10" s="53" t="s">
        <v>600</v>
      </c>
    </row>
    <row r="11" spans="1:2">
      <c r="A11" s="54"/>
      <c r="B11" s="53" t="s">
        <v>601</v>
      </c>
    </row>
    <row r="12" spans="1:2">
      <c r="A12" s="54"/>
      <c r="B12" s="53" t="s">
        <v>602</v>
      </c>
    </row>
    <row r="13" spans="1:2">
      <c r="A13" s="54"/>
      <c r="B13" s="53" t="s">
        <v>603</v>
      </c>
    </row>
    <row r="14" spans="1:2">
      <c r="A14" s="54"/>
      <c r="B14" s="53" t="s">
        <v>604</v>
      </c>
    </row>
    <row r="15" spans="1:2">
      <c r="A15" s="54"/>
      <c r="B15" s="53" t="s">
        <v>605</v>
      </c>
    </row>
    <row r="16" spans="1:2" ht="28.5">
      <c r="A16" s="54"/>
      <c r="B16" s="53" t="s">
        <v>606</v>
      </c>
    </row>
    <row r="17" spans="1:2">
      <c r="A17" s="54"/>
      <c r="B17" s="53" t="s">
        <v>607</v>
      </c>
    </row>
    <row r="18" spans="1:2">
      <c r="A18" s="54"/>
      <c r="B18" s="53" t="s">
        <v>608</v>
      </c>
    </row>
    <row r="19" spans="1:2">
      <c r="A19" s="54"/>
      <c r="B19" s="53" t="s">
        <v>609</v>
      </c>
    </row>
    <row r="20" spans="1:2" ht="28.5">
      <c r="A20" s="54"/>
      <c r="B20" s="53" t="s">
        <v>610</v>
      </c>
    </row>
    <row r="21" spans="1:2">
      <c r="A21" s="54"/>
      <c r="B21" s="53" t="s">
        <v>611</v>
      </c>
    </row>
    <row r="22" spans="1:2" ht="28.5">
      <c r="A22" s="54"/>
      <c r="B22" s="53" t="s">
        <v>612</v>
      </c>
    </row>
    <row r="23" spans="1:2">
      <c r="A23" s="54"/>
      <c r="B23" s="53" t="s">
        <v>613</v>
      </c>
    </row>
    <row r="24" spans="1:2">
      <c r="A24" s="54"/>
      <c r="B24" s="53" t="s">
        <v>614</v>
      </c>
    </row>
    <row r="25" spans="1:2">
      <c r="A25" s="54"/>
      <c r="B25" s="53" t="s">
        <v>615</v>
      </c>
    </row>
    <row r="26" spans="1:2" ht="28.5">
      <c r="A26" s="54"/>
      <c r="B26" s="53" t="s">
        <v>616</v>
      </c>
    </row>
    <row r="27" spans="1:2" ht="60">
      <c r="A27" s="54"/>
      <c r="B27" s="55" t="s">
        <v>617</v>
      </c>
    </row>
    <row r="28" spans="1:2">
      <c r="A28" s="54"/>
      <c r="B28" s="53" t="s">
        <v>618</v>
      </c>
    </row>
    <row r="29" spans="1:2" ht="28.5">
      <c r="A29" s="54"/>
      <c r="B29" s="56" t="s">
        <v>619</v>
      </c>
    </row>
    <row r="30" spans="1:2">
      <c r="A30" s="54"/>
      <c r="B30" s="56" t="s">
        <v>620</v>
      </c>
    </row>
    <row r="31" spans="1:2">
      <c r="A31" s="54"/>
      <c r="B31" s="53"/>
    </row>
    <row r="32" spans="1:2" ht="28.5">
      <c r="A32" s="52"/>
      <c r="B32" s="57" t="s">
        <v>621</v>
      </c>
    </row>
    <row r="33" spans="1:2" ht="42.75">
      <c r="A33" s="52"/>
      <c r="B33" s="58" t="s">
        <v>622</v>
      </c>
    </row>
    <row r="34" spans="1:2" ht="45">
      <c r="A34" s="52"/>
      <c r="B34" s="52" t="s">
        <v>623</v>
      </c>
    </row>
    <row r="35" spans="1:2" ht="30">
      <c r="A35" s="52"/>
      <c r="B35" s="52" t="s">
        <v>624</v>
      </c>
    </row>
  </sheetData>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sheetPr>
    <outlinePr summaryBelow="0" summaryRight="0"/>
  </sheetPr>
  <dimension ref="A1:F62"/>
  <sheetViews>
    <sheetView showZeros="0" tabSelected="1" view="pageBreakPreview" zoomScale="85" zoomScaleNormal="85" zoomScaleSheetLayoutView="85" workbookViewId="0">
      <pane xSplit="2" ySplit="1" topLeftCell="C17" activePane="bottomRight" state="frozen"/>
      <selection pane="topRight"/>
      <selection pane="bottomLeft"/>
      <selection pane="bottomRight" activeCell="E28" sqref="E28"/>
    </sheetView>
  </sheetViews>
  <sheetFormatPr defaultColWidth="8.85546875" defaultRowHeight="15" outlineLevelRow="3"/>
  <cols>
    <col min="1" max="1" width="7.140625" style="6" customWidth="1"/>
    <col min="2" max="2" width="38.7109375" style="5" customWidth="1"/>
    <col min="3" max="3" width="8.5703125" style="1" customWidth="1"/>
    <col min="4" max="4" width="9.28515625" style="2" customWidth="1"/>
    <col min="5" max="5" width="14.140625" style="118" customWidth="1"/>
    <col min="6" max="6" width="14.7109375" style="118" customWidth="1"/>
    <col min="7" max="16384" width="8.85546875" style="4"/>
  </cols>
  <sheetData>
    <row r="1" spans="1:6" ht="15.75" thickBot="1">
      <c r="A1" s="16" t="s">
        <v>0</v>
      </c>
      <c r="B1" s="17" t="s">
        <v>1</v>
      </c>
      <c r="C1" s="18" t="s">
        <v>2</v>
      </c>
      <c r="D1" s="19" t="s">
        <v>3</v>
      </c>
      <c r="E1" s="104" t="s">
        <v>4</v>
      </c>
      <c r="F1" s="104" t="s">
        <v>5</v>
      </c>
    </row>
    <row r="2" spans="1:6" ht="16.5" thickBot="1">
      <c r="A2" s="47"/>
      <c r="B2" s="192" t="s">
        <v>6</v>
      </c>
      <c r="C2" s="192"/>
      <c r="D2" s="192"/>
      <c r="E2" s="192"/>
      <c r="F2" s="105"/>
    </row>
    <row r="3" spans="1:6" s="26" customFormat="1" ht="16.5" thickBot="1">
      <c r="A3" s="21"/>
      <c r="B3" s="22"/>
      <c r="C3" s="23"/>
      <c r="D3" s="24"/>
      <c r="E3" s="106"/>
      <c r="F3" s="106"/>
    </row>
    <row r="4" spans="1:6" ht="16.5" outlineLevel="1" thickBot="1">
      <c r="A4" s="28" t="s">
        <v>7</v>
      </c>
      <c r="B4" s="29" t="s">
        <v>8</v>
      </c>
      <c r="C4" s="30"/>
      <c r="D4" s="31"/>
      <c r="E4" s="107"/>
      <c r="F4" s="108"/>
    </row>
    <row r="5" spans="1:6" s="26" customFormat="1" ht="16.5" outlineLevel="1" thickBot="1">
      <c r="A5" s="21"/>
      <c r="B5" s="22"/>
      <c r="C5" s="23"/>
      <c r="D5" s="24"/>
      <c r="E5" s="106"/>
      <c r="F5" s="106"/>
    </row>
    <row r="6" spans="1:6" ht="16.5" outlineLevel="2" thickBot="1">
      <c r="A6" s="34" t="s">
        <v>9</v>
      </c>
      <c r="B6" s="35" t="s">
        <v>8</v>
      </c>
      <c r="C6" s="36"/>
      <c r="D6" s="37"/>
      <c r="E6" s="109"/>
      <c r="F6" s="110"/>
    </row>
    <row r="7" spans="1:6" s="26" customFormat="1" ht="15.75" outlineLevel="2">
      <c r="A7" s="21"/>
      <c r="B7" s="22"/>
      <c r="C7" s="23"/>
      <c r="D7" s="24"/>
      <c r="E7" s="106"/>
      <c r="F7" s="106"/>
    </row>
    <row r="8" spans="1:6" ht="279.75" customHeight="1" outlineLevel="3">
      <c r="A8" s="16" t="s">
        <v>10</v>
      </c>
      <c r="B8" s="17" t="s">
        <v>11</v>
      </c>
      <c r="C8" s="18" t="s">
        <v>12</v>
      </c>
      <c r="D8" s="19">
        <v>1</v>
      </c>
      <c r="E8" s="134"/>
      <c r="F8" s="104">
        <f>E8*D8</f>
        <v>0</v>
      </c>
    </row>
    <row r="9" spans="1:6" ht="30" outlineLevel="3">
      <c r="A9" s="16" t="s">
        <v>13</v>
      </c>
      <c r="B9" s="17" t="s">
        <v>14</v>
      </c>
      <c r="C9" s="18" t="s">
        <v>12</v>
      </c>
      <c r="D9" s="19">
        <v>1</v>
      </c>
      <c r="E9" s="134"/>
      <c r="F9" s="104">
        <f t="shared" ref="F9:F13" si="0">E9*D9</f>
        <v>0</v>
      </c>
    </row>
    <row r="10" spans="1:6" ht="75" outlineLevel="3">
      <c r="A10" s="16" t="s">
        <v>15</v>
      </c>
      <c r="B10" s="17" t="s">
        <v>16</v>
      </c>
      <c r="C10" s="18" t="s">
        <v>12</v>
      </c>
      <c r="D10" s="19">
        <v>1</v>
      </c>
      <c r="E10" s="134"/>
      <c r="F10" s="104">
        <f t="shared" si="0"/>
        <v>0</v>
      </c>
    </row>
    <row r="11" spans="1:6" ht="18" customHeight="1" outlineLevel="3">
      <c r="A11" s="16" t="s">
        <v>17</v>
      </c>
      <c r="B11" s="17" t="s">
        <v>18</v>
      </c>
      <c r="C11" s="18" t="s">
        <v>12</v>
      </c>
      <c r="D11" s="19">
        <v>0</v>
      </c>
      <c r="E11" s="134"/>
      <c r="F11" s="104">
        <f t="shared" si="0"/>
        <v>0</v>
      </c>
    </row>
    <row r="12" spans="1:6" ht="18" customHeight="1" outlineLevel="3">
      <c r="A12" s="16" t="s">
        <v>19</v>
      </c>
      <c r="B12" s="17" t="s">
        <v>20</v>
      </c>
      <c r="C12" s="18" t="s">
        <v>12</v>
      </c>
      <c r="D12" s="19">
        <v>0</v>
      </c>
      <c r="E12" s="134"/>
      <c r="F12" s="104">
        <f t="shared" si="0"/>
        <v>0</v>
      </c>
    </row>
    <row r="13" spans="1:6" ht="96" customHeight="1" outlineLevel="3">
      <c r="A13" s="16" t="s">
        <v>21</v>
      </c>
      <c r="B13" s="17" t="s">
        <v>795</v>
      </c>
      <c r="C13" s="18" t="s">
        <v>12</v>
      </c>
      <c r="D13" s="19">
        <v>1</v>
      </c>
      <c r="E13" s="134"/>
      <c r="F13" s="104">
        <f t="shared" si="0"/>
        <v>0</v>
      </c>
    </row>
    <row r="14" spans="1:6" outlineLevel="3">
      <c r="A14" s="16" t="s">
        <v>775</v>
      </c>
      <c r="B14" s="17" t="s">
        <v>776</v>
      </c>
      <c r="C14" s="18" t="s">
        <v>12</v>
      </c>
      <c r="D14" s="19">
        <v>1</v>
      </c>
      <c r="E14" s="134"/>
      <c r="F14" s="104">
        <f t="shared" ref="F14:F21" si="1">E14*D14</f>
        <v>0</v>
      </c>
    </row>
    <row r="15" spans="1:6" ht="30" outlineLevel="3">
      <c r="A15" s="16" t="s">
        <v>777</v>
      </c>
      <c r="B15" s="17" t="s">
        <v>778</v>
      </c>
      <c r="C15" s="18" t="s">
        <v>230</v>
      </c>
      <c r="D15" s="19">
        <v>100</v>
      </c>
      <c r="E15" s="134"/>
      <c r="F15" s="104">
        <f t="shared" si="1"/>
        <v>0</v>
      </c>
    </row>
    <row r="16" spans="1:6" ht="35.25" customHeight="1" outlineLevel="3">
      <c r="A16" s="16" t="s">
        <v>779</v>
      </c>
      <c r="B16" s="17" t="s">
        <v>796</v>
      </c>
      <c r="C16" s="18" t="s">
        <v>230</v>
      </c>
      <c r="D16" s="19">
        <v>200</v>
      </c>
      <c r="E16" s="134"/>
      <c r="F16" s="104">
        <f t="shared" si="1"/>
        <v>0</v>
      </c>
    </row>
    <row r="17" spans="1:6" ht="19.5" customHeight="1" outlineLevel="3">
      <c r="A17" s="16" t="s">
        <v>780</v>
      </c>
      <c r="B17" s="17" t="s">
        <v>781</v>
      </c>
      <c r="C17" s="18" t="s">
        <v>12</v>
      </c>
      <c r="D17" s="19">
        <v>1</v>
      </c>
      <c r="E17" s="134"/>
      <c r="F17" s="104">
        <f t="shared" si="1"/>
        <v>0</v>
      </c>
    </row>
    <row r="18" spans="1:6" ht="30" outlineLevel="3">
      <c r="A18" s="16" t="s">
        <v>782</v>
      </c>
      <c r="B18" s="17" t="s">
        <v>783</v>
      </c>
      <c r="C18" s="18" t="s">
        <v>12</v>
      </c>
      <c r="D18" s="19">
        <v>1</v>
      </c>
      <c r="E18" s="134"/>
      <c r="F18" s="104">
        <f t="shared" si="1"/>
        <v>0</v>
      </c>
    </row>
    <row r="19" spans="1:6" ht="75" outlineLevel="3">
      <c r="A19" s="16" t="s">
        <v>794</v>
      </c>
      <c r="B19" s="17" t="s">
        <v>784</v>
      </c>
      <c r="C19" s="18"/>
      <c r="D19" s="19"/>
      <c r="E19" s="134"/>
      <c r="F19" s="104">
        <f t="shared" si="1"/>
        <v>0</v>
      </c>
    </row>
    <row r="20" spans="1:6" ht="75" outlineLevel="3">
      <c r="A20" s="16"/>
      <c r="B20" s="17" t="s">
        <v>785</v>
      </c>
      <c r="C20" s="18"/>
      <c r="D20" s="19"/>
      <c r="E20" s="134"/>
      <c r="F20" s="104">
        <f t="shared" si="1"/>
        <v>0</v>
      </c>
    </row>
    <row r="21" spans="1:6" outlineLevel="3">
      <c r="A21" s="16"/>
      <c r="B21" s="17" t="s">
        <v>786</v>
      </c>
      <c r="C21" s="18"/>
      <c r="D21" s="19"/>
      <c r="E21" s="134"/>
      <c r="F21" s="104">
        <f t="shared" si="1"/>
        <v>0</v>
      </c>
    </row>
    <row r="22" spans="1:6" ht="30" outlineLevel="3">
      <c r="A22" s="16"/>
      <c r="B22" s="17" t="s">
        <v>787</v>
      </c>
      <c r="C22" s="18"/>
      <c r="D22" s="19"/>
      <c r="E22" s="134"/>
      <c r="F22" s="104"/>
    </row>
    <row r="23" spans="1:6" outlineLevel="3">
      <c r="A23" s="16"/>
      <c r="B23" s="17" t="s">
        <v>788</v>
      </c>
      <c r="C23" s="18"/>
      <c r="D23" s="19"/>
      <c r="E23" s="134"/>
      <c r="F23" s="104"/>
    </row>
    <row r="24" spans="1:6" outlineLevel="3">
      <c r="A24" s="16"/>
      <c r="B24" s="17" t="s">
        <v>789</v>
      </c>
      <c r="C24" s="18"/>
      <c r="D24" s="19"/>
      <c r="E24" s="134"/>
      <c r="F24" s="104"/>
    </row>
    <row r="25" spans="1:6" outlineLevel="3">
      <c r="A25" s="16"/>
      <c r="B25" s="17" t="s">
        <v>790</v>
      </c>
      <c r="C25" s="18"/>
      <c r="D25" s="19"/>
      <c r="E25" s="134"/>
      <c r="F25" s="104"/>
    </row>
    <row r="26" spans="1:6" outlineLevel="3">
      <c r="A26" s="16"/>
      <c r="B26" s="17" t="s">
        <v>791</v>
      </c>
      <c r="C26" s="18"/>
      <c r="D26" s="19"/>
      <c r="E26" s="134"/>
      <c r="F26" s="104"/>
    </row>
    <row r="27" spans="1:6" ht="45" outlineLevel="3">
      <c r="A27" s="16"/>
      <c r="B27" s="17" t="s">
        <v>792</v>
      </c>
      <c r="C27" s="18"/>
      <c r="D27" s="19"/>
      <c r="E27" s="134"/>
      <c r="F27" s="104"/>
    </row>
    <row r="28" spans="1:6" outlineLevel="3">
      <c r="A28" s="16"/>
      <c r="B28" s="17" t="s">
        <v>793</v>
      </c>
      <c r="C28" s="18" t="s">
        <v>12</v>
      </c>
      <c r="D28" s="19">
        <v>1</v>
      </c>
      <c r="E28" s="134"/>
      <c r="F28" s="104">
        <f t="shared" ref="F28" si="2">E28*D28</f>
        <v>0</v>
      </c>
    </row>
    <row r="29" spans="1:6" ht="15.75" outlineLevel="3" thickBot="1">
      <c r="A29" s="16"/>
      <c r="B29" s="17"/>
      <c r="C29" s="18"/>
      <c r="D29" s="19"/>
      <c r="E29" s="104"/>
      <c r="F29" s="104"/>
    </row>
    <row r="30" spans="1:6" ht="16.5" outlineLevel="3" thickBot="1">
      <c r="A30" s="16"/>
      <c r="B30" s="7" t="s">
        <v>485</v>
      </c>
      <c r="C30" s="8"/>
      <c r="D30" s="9"/>
      <c r="E30" s="10"/>
      <c r="F30" s="11">
        <f>SUM(F8:F29)</f>
        <v>0</v>
      </c>
    </row>
    <row r="31" spans="1:6" s="26" customFormat="1" ht="15.75" outlineLevel="3">
      <c r="A31" s="27"/>
      <c r="B31" s="12"/>
      <c r="C31" s="13"/>
      <c r="D31" s="14"/>
      <c r="E31" s="15"/>
      <c r="F31" s="15"/>
    </row>
    <row r="32" spans="1:6" s="88" customFormat="1">
      <c r="A32" s="84"/>
      <c r="B32" s="85"/>
      <c r="C32" s="86"/>
      <c r="D32" s="87"/>
      <c r="E32" s="111"/>
      <c r="F32" s="111"/>
    </row>
    <row r="33" spans="1:6" s="88" customFormat="1" ht="15.75">
      <c r="A33" s="89" t="s">
        <v>653</v>
      </c>
      <c r="B33" s="90" t="s">
        <v>654</v>
      </c>
      <c r="C33" s="89"/>
      <c r="D33" s="91"/>
      <c r="E33" s="112"/>
      <c r="F33" s="113"/>
    </row>
    <row r="34" spans="1:6" s="88" customFormat="1" ht="15.75">
      <c r="A34" s="89"/>
      <c r="B34" s="90"/>
      <c r="C34" s="89"/>
      <c r="D34" s="91"/>
      <c r="E34" s="112"/>
      <c r="F34" s="113"/>
    </row>
    <row r="35" spans="1:6" s="88" customFormat="1" ht="45">
      <c r="B35" s="92" t="s">
        <v>655</v>
      </c>
      <c r="D35" s="93"/>
      <c r="E35" s="114"/>
      <c r="F35" s="114"/>
    </row>
    <row r="36" spans="1:6" s="88" customFormat="1" ht="90">
      <c r="B36" s="94" t="s">
        <v>656</v>
      </c>
      <c r="D36" s="93"/>
      <c r="E36" s="114"/>
      <c r="F36" s="114"/>
    </row>
    <row r="37" spans="1:6" s="88" customFormat="1" ht="45">
      <c r="B37" s="94" t="s">
        <v>624</v>
      </c>
      <c r="D37" s="93"/>
      <c r="E37" s="114"/>
      <c r="F37" s="114"/>
    </row>
    <row r="38" spans="1:6" s="88" customFormat="1" ht="105">
      <c r="B38" s="94" t="s">
        <v>657</v>
      </c>
      <c r="D38" s="93"/>
      <c r="E38" s="114"/>
      <c r="F38" s="114"/>
    </row>
    <row r="39" spans="1:6" s="88" customFormat="1">
      <c r="B39" s="92" t="s">
        <v>658</v>
      </c>
      <c r="D39" s="93"/>
      <c r="E39" s="114"/>
      <c r="F39" s="114"/>
    </row>
    <row r="40" spans="1:6" s="88" customFormat="1" ht="90">
      <c r="B40" s="92" t="s">
        <v>659</v>
      </c>
      <c r="D40" s="93"/>
      <c r="E40" s="114"/>
      <c r="F40" s="114"/>
    </row>
    <row r="41" spans="1:6" s="88" customFormat="1">
      <c r="B41" s="95"/>
      <c r="D41" s="93"/>
      <c r="E41" s="114"/>
      <c r="F41" s="114"/>
    </row>
    <row r="42" spans="1:6" s="88" customFormat="1" ht="105">
      <c r="A42" s="84" t="s">
        <v>660</v>
      </c>
      <c r="B42" s="85" t="s">
        <v>674</v>
      </c>
      <c r="C42" s="86" t="s">
        <v>12</v>
      </c>
      <c r="D42" s="87">
        <v>1</v>
      </c>
      <c r="E42" s="135"/>
      <c r="F42" s="111">
        <f t="shared" ref="F42:F57" si="3">D42*E42</f>
        <v>0</v>
      </c>
    </row>
    <row r="43" spans="1:6" s="88" customFormat="1">
      <c r="B43" s="95"/>
      <c r="D43" s="93"/>
      <c r="E43" s="136"/>
      <c r="F43" s="111">
        <f t="shared" si="3"/>
        <v>0</v>
      </c>
    </row>
    <row r="44" spans="1:6" s="88" customFormat="1" ht="30">
      <c r="A44" s="84" t="s">
        <v>661</v>
      </c>
      <c r="B44" s="85" t="s">
        <v>673</v>
      </c>
      <c r="C44" s="86" t="s">
        <v>12</v>
      </c>
      <c r="D44" s="87">
        <v>1</v>
      </c>
      <c r="E44" s="135"/>
      <c r="F44" s="111">
        <f t="shared" si="3"/>
        <v>0</v>
      </c>
    </row>
    <row r="45" spans="1:6" s="88" customFormat="1">
      <c r="B45" s="95"/>
      <c r="D45" s="93"/>
      <c r="E45" s="136"/>
      <c r="F45" s="111">
        <f t="shared" si="3"/>
        <v>0</v>
      </c>
    </row>
    <row r="46" spans="1:6" s="88" customFormat="1" ht="90">
      <c r="A46" s="84" t="s">
        <v>662</v>
      </c>
      <c r="B46" s="85" t="s">
        <v>665</v>
      </c>
      <c r="C46" s="86" t="s">
        <v>28</v>
      </c>
      <c r="D46" s="87">
        <v>1.55</v>
      </c>
      <c r="E46" s="135"/>
      <c r="F46" s="111">
        <f t="shared" si="3"/>
        <v>0</v>
      </c>
    </row>
    <row r="47" spans="1:6" s="88" customFormat="1">
      <c r="B47" s="95"/>
      <c r="D47" s="93"/>
      <c r="E47" s="136"/>
      <c r="F47" s="111">
        <f t="shared" si="3"/>
        <v>0</v>
      </c>
    </row>
    <row r="48" spans="1:6" s="88" customFormat="1" ht="30">
      <c r="A48" s="84" t="s">
        <v>663</v>
      </c>
      <c r="B48" s="85" t="s">
        <v>675</v>
      </c>
      <c r="C48" s="86" t="s">
        <v>104</v>
      </c>
      <c r="D48" s="87">
        <v>50</v>
      </c>
      <c r="E48" s="135"/>
      <c r="F48" s="111">
        <f t="shared" si="3"/>
        <v>0</v>
      </c>
    </row>
    <row r="49" spans="1:6" s="88" customFormat="1">
      <c r="B49" s="95"/>
      <c r="D49" s="93"/>
      <c r="E49" s="136"/>
      <c r="F49" s="111">
        <f t="shared" si="3"/>
        <v>0</v>
      </c>
    </row>
    <row r="50" spans="1:6" s="88" customFormat="1" ht="90">
      <c r="A50" s="84" t="s">
        <v>664</v>
      </c>
      <c r="B50" s="85" t="s">
        <v>676</v>
      </c>
      <c r="C50" s="86" t="s">
        <v>37</v>
      </c>
      <c r="D50" s="87">
        <v>55</v>
      </c>
      <c r="E50" s="135"/>
      <c r="F50" s="111">
        <f t="shared" si="3"/>
        <v>0</v>
      </c>
    </row>
    <row r="51" spans="1:6" s="88" customFormat="1">
      <c r="B51" s="46"/>
      <c r="D51" s="93"/>
      <c r="E51" s="136"/>
      <c r="F51" s="111">
        <f t="shared" si="3"/>
        <v>0</v>
      </c>
    </row>
    <row r="52" spans="1:6" s="88" customFormat="1" ht="45">
      <c r="A52" s="84" t="s">
        <v>666</v>
      </c>
      <c r="B52" s="85" t="s">
        <v>669</v>
      </c>
      <c r="C52" s="86" t="s">
        <v>28</v>
      </c>
      <c r="D52" s="87">
        <v>25</v>
      </c>
      <c r="E52" s="135"/>
      <c r="F52" s="111">
        <f t="shared" si="3"/>
        <v>0</v>
      </c>
    </row>
    <row r="53" spans="1:6" s="88" customFormat="1">
      <c r="B53" s="95"/>
      <c r="D53" s="93"/>
      <c r="E53" s="136"/>
      <c r="F53" s="111">
        <f t="shared" si="3"/>
        <v>0</v>
      </c>
    </row>
    <row r="54" spans="1:6" s="88" customFormat="1" ht="45">
      <c r="A54" s="84" t="s">
        <v>667</v>
      </c>
      <c r="B54" s="85" t="s">
        <v>670</v>
      </c>
      <c r="C54" s="86" t="s">
        <v>37</v>
      </c>
      <c r="D54" s="87">
        <v>120</v>
      </c>
      <c r="E54" s="135"/>
      <c r="F54" s="111">
        <f t="shared" si="3"/>
        <v>0</v>
      </c>
    </row>
    <row r="55" spans="1:6" s="88" customFormat="1">
      <c r="B55" s="95"/>
      <c r="D55" s="93"/>
      <c r="E55" s="136"/>
      <c r="F55" s="111">
        <f t="shared" si="3"/>
        <v>0</v>
      </c>
    </row>
    <row r="56" spans="1:6" s="88" customFormat="1" ht="105">
      <c r="A56" s="84" t="s">
        <v>668</v>
      </c>
      <c r="B56" s="85" t="s">
        <v>671</v>
      </c>
      <c r="C56" s="86" t="s">
        <v>672</v>
      </c>
      <c r="D56" s="128">
        <v>0.1</v>
      </c>
      <c r="E56" s="135">
        <f>SUM(F42:F54)</f>
        <v>0</v>
      </c>
      <c r="F56" s="111">
        <f t="shared" si="3"/>
        <v>0</v>
      </c>
    </row>
    <row r="57" spans="1:6" s="88" customFormat="1">
      <c r="A57" s="84"/>
      <c r="B57" s="85"/>
      <c r="C57" s="86"/>
      <c r="D57" s="96"/>
      <c r="E57" s="111"/>
      <c r="F57" s="111">
        <f t="shared" si="3"/>
        <v>0</v>
      </c>
    </row>
    <row r="58" spans="1:6" s="88" customFormat="1" ht="15.75" thickBot="1">
      <c r="A58" s="84"/>
      <c r="B58" s="85"/>
      <c r="C58" s="86"/>
      <c r="D58" s="96"/>
      <c r="E58" s="111"/>
      <c r="F58" s="111"/>
    </row>
    <row r="59" spans="1:6" s="88" customFormat="1" ht="16.5" thickBot="1">
      <c r="A59" s="84"/>
      <c r="B59" s="101" t="s">
        <v>654</v>
      </c>
      <c r="C59" s="102"/>
      <c r="D59" s="103"/>
      <c r="E59" s="115"/>
      <c r="F59" s="116">
        <f>SUM(F42:F58)</f>
        <v>0</v>
      </c>
    </row>
    <row r="60" spans="1:6" s="88" customFormat="1">
      <c r="A60" s="84"/>
      <c r="B60" s="97"/>
      <c r="C60" s="98"/>
      <c r="D60" s="99"/>
      <c r="E60" s="117"/>
      <c r="F60" s="117"/>
    </row>
    <row r="61" spans="1:6" s="88" customFormat="1" ht="15.75" thickBot="1">
      <c r="A61" s="84"/>
      <c r="B61" s="97"/>
      <c r="C61" s="98"/>
      <c r="D61" s="99"/>
      <c r="E61" s="117"/>
      <c r="F61" s="117"/>
    </row>
    <row r="62" spans="1:6" s="88" customFormat="1" ht="16.5" thickBot="1">
      <c r="A62" s="84"/>
      <c r="B62" s="101" t="s">
        <v>485</v>
      </c>
      <c r="C62" s="102"/>
      <c r="D62" s="103"/>
      <c r="E62" s="115"/>
      <c r="F62" s="116">
        <f>F59+F30</f>
        <v>0</v>
      </c>
    </row>
  </sheetData>
  <sheetProtection algorithmName="SHA-512" hashValue="7GFYoMPy3iXMigyr3gO/kbaiyM8KKy6gSO46QfS0YOXEcrCn25sqDgLwNE+I6EaNs9n673aTyMPpyp7uZQPZKg==" saltValue="UvN0VFhLkwqfKmy/3lXdvg==" spinCount="100000" sheet="1" formatCells="0" formatColumns="0" formatRows="0"/>
  <autoFilter ref="A1:F31"/>
  <mergeCells count="1">
    <mergeCell ref="B2:E2"/>
  </mergeCells>
  <pageMargins left="0.7" right="0.24" top="0.75" bottom="0.75" header="0.3" footer="0.3"/>
  <pageSetup paperSize="9" scale="99" orientation="portrait" horizontalDpi="4294967293" verticalDpi="4294967293" r:id="rId1"/>
  <rowBreaks count="1" manualBreakCount="1">
    <brk id="32" max="16383" man="1"/>
  </rowBreaks>
  <ignoredErrors>
    <ignoredError sqref="A1:F1 A13 B6:E6 A2:B2 B4:E4 A8:D8 A9:D9 A10:D10 A11:C11 A12:C12 C13:D13" numberStoredAsText="1"/>
  </ignoredErrors>
</worksheet>
</file>

<file path=xl/worksheets/sheet3.xml><?xml version="1.0" encoding="utf-8"?>
<worksheet xmlns="http://schemas.openxmlformats.org/spreadsheetml/2006/main" xmlns:r="http://schemas.openxmlformats.org/officeDocument/2006/relationships">
  <dimension ref="A1:F206"/>
  <sheetViews>
    <sheetView showZeros="0" view="pageBreakPreview" topLeftCell="A160" zoomScale="85" zoomScaleNormal="100" zoomScaleSheetLayoutView="85" workbookViewId="0">
      <selection activeCell="I211" sqref="I211"/>
    </sheetView>
  </sheetViews>
  <sheetFormatPr defaultColWidth="8.85546875" defaultRowHeight="15" outlineLevelRow="3"/>
  <cols>
    <col min="1" max="1" width="7.140625" style="6" customWidth="1"/>
    <col min="2" max="2" width="38.7109375" style="5" customWidth="1"/>
    <col min="3" max="3" width="8.5703125" style="1" customWidth="1"/>
    <col min="4" max="4" width="11.42578125" style="2" customWidth="1"/>
    <col min="5" max="5" width="13.28515625" style="3" customWidth="1"/>
    <col min="6" max="6" width="14.28515625" style="3" customWidth="1"/>
    <col min="7" max="16384" width="8.85546875" style="4"/>
  </cols>
  <sheetData>
    <row r="1" spans="1:6" ht="15.75" thickBot="1">
      <c r="A1" s="16" t="s">
        <v>0</v>
      </c>
      <c r="B1" s="17" t="s">
        <v>1</v>
      </c>
      <c r="C1" s="18" t="s">
        <v>2</v>
      </c>
      <c r="D1" s="19" t="s">
        <v>3</v>
      </c>
      <c r="E1" s="20" t="s">
        <v>4</v>
      </c>
      <c r="F1" s="20" t="s">
        <v>5</v>
      </c>
    </row>
    <row r="2" spans="1:6" ht="16.5" thickBot="1">
      <c r="A2" s="47"/>
      <c r="B2" s="192" t="s">
        <v>6</v>
      </c>
      <c r="C2" s="192"/>
      <c r="D2" s="192"/>
      <c r="E2" s="192"/>
      <c r="F2" s="48"/>
    </row>
    <row r="3" spans="1:6" ht="15.75" outlineLevel="3" thickBot="1">
      <c r="A3" s="16"/>
      <c r="B3" s="17"/>
      <c r="C3" s="18"/>
      <c r="D3" s="19"/>
      <c r="E3" s="20"/>
      <c r="F3" s="20"/>
    </row>
    <row r="4" spans="1:6" ht="16.5" outlineLevel="1" thickBot="1">
      <c r="A4" s="28" t="s">
        <v>22</v>
      </c>
      <c r="B4" s="29" t="s">
        <v>23</v>
      </c>
      <c r="C4" s="30"/>
      <c r="D4" s="31"/>
      <c r="E4" s="32"/>
      <c r="F4" s="33"/>
    </row>
    <row r="5" spans="1:6" s="26" customFormat="1" ht="16.5" outlineLevel="1" thickBot="1">
      <c r="A5" s="21"/>
      <c r="B5" s="22"/>
      <c r="C5" s="23"/>
      <c r="D5" s="24"/>
      <c r="E5" s="25"/>
      <c r="F5" s="25"/>
    </row>
    <row r="6" spans="1:6" ht="16.5" outlineLevel="2" thickBot="1">
      <c r="A6" s="34" t="s">
        <v>24</v>
      </c>
      <c r="B6" s="35" t="s">
        <v>25</v>
      </c>
      <c r="C6" s="36"/>
      <c r="D6" s="37"/>
      <c r="E6" s="38"/>
      <c r="F6" s="39"/>
    </row>
    <row r="7" spans="1:6" s="26" customFormat="1" ht="15.75" outlineLevel="2">
      <c r="A7" s="21"/>
      <c r="B7" s="22"/>
      <c r="C7" s="23"/>
      <c r="D7" s="24"/>
      <c r="E7" s="25"/>
      <c r="F7" s="25"/>
    </row>
    <row r="8" spans="1:6" s="26" customFormat="1" ht="15.75" outlineLevel="2">
      <c r="A8" s="21"/>
      <c r="B8" s="40" t="s">
        <v>487</v>
      </c>
      <c r="C8" s="23"/>
      <c r="D8" s="24"/>
      <c r="E8" s="25"/>
      <c r="F8" s="25"/>
    </row>
    <row r="9" spans="1:6" s="26" customFormat="1" ht="165" outlineLevel="2">
      <c r="A9" s="21"/>
      <c r="B9" s="40" t="s">
        <v>488</v>
      </c>
      <c r="C9" s="23"/>
      <c r="D9" s="24"/>
      <c r="E9" s="130"/>
      <c r="F9" s="25"/>
    </row>
    <row r="10" spans="1:6" s="26" customFormat="1" ht="75" outlineLevel="2">
      <c r="A10" s="21"/>
      <c r="B10" s="40" t="s">
        <v>489</v>
      </c>
      <c r="C10" s="23"/>
      <c r="D10" s="24"/>
      <c r="E10" s="130"/>
      <c r="F10" s="25"/>
    </row>
    <row r="11" spans="1:6" s="26" customFormat="1" ht="15.75" outlineLevel="2">
      <c r="A11" s="21"/>
      <c r="B11" s="22"/>
      <c r="C11" s="23"/>
      <c r="D11" s="24"/>
      <c r="E11" s="130"/>
      <c r="F11" s="25"/>
    </row>
    <row r="12" spans="1:6" ht="105" outlineLevel="3">
      <c r="A12" s="16" t="s">
        <v>26</v>
      </c>
      <c r="B12" s="17" t="s">
        <v>27</v>
      </c>
      <c r="C12" s="18" t="s">
        <v>28</v>
      </c>
      <c r="D12" s="19">
        <v>16.3</v>
      </c>
      <c r="E12" s="131"/>
      <c r="F12" s="20">
        <f t="shared" ref="F12:F23" si="0">D12*E12</f>
        <v>0</v>
      </c>
    </row>
    <row r="13" spans="1:6" ht="90" outlineLevel="3">
      <c r="A13" s="16" t="s">
        <v>29</v>
      </c>
      <c r="B13" s="17" t="s">
        <v>30</v>
      </c>
      <c r="C13" s="18" t="s">
        <v>28</v>
      </c>
      <c r="D13" s="19">
        <v>89.5</v>
      </c>
      <c r="E13" s="131"/>
      <c r="F13" s="20">
        <f t="shared" si="0"/>
        <v>0</v>
      </c>
    </row>
    <row r="14" spans="1:6" ht="105" outlineLevel="3">
      <c r="A14" s="16" t="s">
        <v>31</v>
      </c>
      <c r="B14" s="17" t="s">
        <v>32</v>
      </c>
      <c r="C14" s="18" t="s">
        <v>28</v>
      </c>
      <c r="D14" s="19">
        <v>1717.2</v>
      </c>
      <c r="E14" s="131"/>
      <c r="F14" s="20">
        <f t="shared" si="0"/>
        <v>0</v>
      </c>
    </row>
    <row r="15" spans="1:6" ht="105" outlineLevel="3">
      <c r="A15" s="16" t="s">
        <v>33</v>
      </c>
      <c r="B15" s="17" t="s">
        <v>34</v>
      </c>
      <c r="C15" s="18" t="s">
        <v>28</v>
      </c>
      <c r="D15" s="19">
        <v>5.85</v>
      </c>
      <c r="E15" s="131"/>
      <c r="F15" s="20">
        <f t="shared" si="0"/>
        <v>0</v>
      </c>
    </row>
    <row r="16" spans="1:6" ht="105" outlineLevel="3">
      <c r="A16" s="16" t="s">
        <v>35</v>
      </c>
      <c r="B16" s="17" t="s">
        <v>36</v>
      </c>
      <c r="C16" s="18" t="s">
        <v>37</v>
      </c>
      <c r="D16" s="19">
        <v>345.1</v>
      </c>
      <c r="E16" s="131"/>
      <c r="F16" s="20">
        <f t="shared" si="0"/>
        <v>0</v>
      </c>
    </row>
    <row r="17" spans="1:6" ht="60" outlineLevel="3">
      <c r="A17" s="16" t="s">
        <v>38</v>
      </c>
      <c r="B17" s="17" t="s">
        <v>39</v>
      </c>
      <c r="C17" s="18" t="s">
        <v>37</v>
      </c>
      <c r="D17" s="19">
        <v>33.4</v>
      </c>
      <c r="E17" s="131"/>
      <c r="F17" s="20">
        <f t="shared" si="0"/>
        <v>0</v>
      </c>
    </row>
    <row r="18" spans="1:6" ht="45" outlineLevel="3">
      <c r="A18" s="16" t="s">
        <v>40</v>
      </c>
      <c r="B18" s="17" t="s">
        <v>41</v>
      </c>
      <c r="C18" s="18" t="s">
        <v>37</v>
      </c>
      <c r="D18" s="19">
        <v>345.1</v>
      </c>
      <c r="E18" s="131"/>
      <c r="F18" s="20">
        <f t="shared" si="0"/>
        <v>0</v>
      </c>
    </row>
    <row r="19" spans="1:6" ht="120" outlineLevel="3">
      <c r="A19" s="16" t="s">
        <v>42</v>
      </c>
      <c r="B19" s="17" t="s">
        <v>43</v>
      </c>
      <c r="C19" s="18" t="s">
        <v>28</v>
      </c>
      <c r="D19" s="19">
        <v>150.6</v>
      </c>
      <c r="E19" s="131"/>
      <c r="F19" s="20">
        <f t="shared" si="0"/>
        <v>0</v>
      </c>
    </row>
    <row r="20" spans="1:6" ht="90" outlineLevel="3">
      <c r="A20" s="16" t="s">
        <v>44</v>
      </c>
      <c r="B20" s="17" t="s">
        <v>45</v>
      </c>
      <c r="C20" s="18" t="s">
        <v>28</v>
      </c>
      <c r="D20" s="19">
        <v>392.6</v>
      </c>
      <c r="E20" s="131"/>
      <c r="F20" s="20">
        <f t="shared" si="0"/>
        <v>0</v>
      </c>
    </row>
    <row r="21" spans="1:6" ht="105" outlineLevel="3">
      <c r="A21" s="16" t="s">
        <v>46</v>
      </c>
      <c r="B21" s="17" t="s">
        <v>47</v>
      </c>
      <c r="C21" s="18" t="s">
        <v>28</v>
      </c>
      <c r="D21" s="19">
        <v>89.5</v>
      </c>
      <c r="E21" s="131"/>
      <c r="F21" s="20">
        <f t="shared" si="0"/>
        <v>0</v>
      </c>
    </row>
    <row r="22" spans="1:6" ht="60" outlineLevel="3">
      <c r="A22" s="16" t="s">
        <v>48</v>
      </c>
      <c r="B22" s="17" t="s">
        <v>49</v>
      </c>
      <c r="C22" s="18" t="s">
        <v>12</v>
      </c>
      <c r="D22" s="19">
        <v>1</v>
      </c>
      <c r="E22" s="131"/>
      <c r="F22" s="20">
        <f t="shared" si="0"/>
        <v>0</v>
      </c>
    </row>
    <row r="23" spans="1:6" ht="60" outlineLevel="3">
      <c r="A23" s="16" t="s">
        <v>50</v>
      </c>
      <c r="B23" s="17" t="s">
        <v>51</v>
      </c>
      <c r="C23" s="18" t="s">
        <v>12</v>
      </c>
      <c r="D23" s="19">
        <v>1</v>
      </c>
      <c r="E23" s="131"/>
      <c r="F23" s="20">
        <f t="shared" si="0"/>
        <v>0</v>
      </c>
    </row>
    <row r="24" spans="1:6" outlineLevel="3">
      <c r="A24" s="16"/>
      <c r="B24" s="17"/>
      <c r="C24" s="18"/>
      <c r="D24" s="19"/>
      <c r="E24" s="20"/>
      <c r="F24" s="20"/>
    </row>
    <row r="25" spans="1:6" ht="15.75" outlineLevel="3" thickBot="1">
      <c r="A25" s="16"/>
      <c r="B25" s="17"/>
      <c r="C25" s="18"/>
      <c r="D25" s="19"/>
      <c r="E25" s="20"/>
      <c r="F25" s="20"/>
    </row>
    <row r="26" spans="1:6" ht="16.5" outlineLevel="3" thickBot="1">
      <c r="A26" s="16"/>
      <c r="B26" s="7" t="s">
        <v>486</v>
      </c>
      <c r="C26" s="8"/>
      <c r="D26" s="9"/>
      <c r="E26" s="10"/>
      <c r="F26" s="11">
        <f>SUM(F12:F25)</f>
        <v>0</v>
      </c>
    </row>
    <row r="27" spans="1:6" s="26" customFormat="1" ht="15.75" outlineLevel="3">
      <c r="A27" s="27"/>
      <c r="B27" s="12"/>
      <c r="C27" s="13"/>
      <c r="D27" s="14"/>
      <c r="E27" s="15"/>
      <c r="F27" s="15"/>
    </row>
    <row r="28" spans="1:6" ht="15.75" outlineLevel="3" thickBot="1">
      <c r="A28" s="16"/>
      <c r="B28" s="17"/>
      <c r="C28" s="18"/>
      <c r="D28" s="19"/>
      <c r="E28" s="20"/>
      <c r="F28" s="20"/>
    </row>
    <row r="29" spans="1:6" ht="16.5" outlineLevel="2" thickBot="1">
      <c r="A29" s="34" t="s">
        <v>52</v>
      </c>
      <c r="B29" s="35" t="s">
        <v>53</v>
      </c>
      <c r="C29" s="36"/>
      <c r="D29" s="37"/>
      <c r="E29" s="38"/>
      <c r="F29" s="39"/>
    </row>
    <row r="30" spans="1:6" s="26" customFormat="1" ht="15.75" outlineLevel="2">
      <c r="A30" s="21"/>
      <c r="B30" s="22"/>
      <c r="C30" s="23"/>
      <c r="D30" s="24"/>
      <c r="E30" s="25"/>
      <c r="F30" s="25"/>
    </row>
    <row r="31" spans="1:6" s="26" customFormat="1" ht="15.75" outlineLevel="2">
      <c r="A31" s="21"/>
      <c r="B31" s="40" t="s">
        <v>490</v>
      </c>
      <c r="C31" s="23"/>
      <c r="D31" s="24"/>
      <c r="E31" s="25"/>
      <c r="F31" s="25"/>
    </row>
    <row r="32" spans="1:6" s="26" customFormat="1" ht="165" outlineLevel="2">
      <c r="A32" s="21"/>
      <c r="B32" s="40" t="s">
        <v>491</v>
      </c>
      <c r="C32" s="23"/>
      <c r="D32" s="24"/>
      <c r="E32" s="25"/>
      <c r="F32" s="25"/>
    </row>
    <row r="33" spans="1:6" s="26" customFormat="1" ht="45" outlineLevel="2">
      <c r="A33" s="21"/>
      <c r="B33" s="41" t="s">
        <v>492</v>
      </c>
      <c r="C33" s="23"/>
      <c r="D33" s="24"/>
      <c r="E33" s="25"/>
      <c r="F33" s="25"/>
    </row>
    <row r="34" spans="1:6" s="26" customFormat="1" ht="30" outlineLevel="2">
      <c r="A34" s="21"/>
      <c r="B34" s="41" t="s">
        <v>493</v>
      </c>
      <c r="C34" s="23"/>
      <c r="D34" s="24"/>
      <c r="E34" s="25"/>
      <c r="F34" s="25"/>
    </row>
    <row r="35" spans="1:6" s="26" customFormat="1" ht="15.75" outlineLevel="2">
      <c r="A35" s="21"/>
      <c r="B35" s="41" t="s">
        <v>494</v>
      </c>
      <c r="C35" s="23"/>
      <c r="D35" s="24"/>
      <c r="E35" s="25"/>
      <c r="F35" s="25"/>
    </row>
    <row r="36" spans="1:6" s="26" customFormat="1" ht="30" outlineLevel="2">
      <c r="A36" s="21"/>
      <c r="B36" s="41" t="s">
        <v>495</v>
      </c>
      <c r="C36" s="23"/>
      <c r="D36" s="24"/>
      <c r="E36" s="25"/>
      <c r="F36" s="25"/>
    </row>
    <row r="37" spans="1:6" s="26" customFormat="1" ht="15.75" outlineLevel="2">
      <c r="A37" s="21"/>
      <c r="B37" s="41"/>
      <c r="C37" s="23"/>
      <c r="D37" s="24"/>
      <c r="E37" s="25"/>
      <c r="F37" s="25"/>
    </row>
    <row r="38" spans="1:6" s="26" customFormat="1" ht="315" outlineLevel="2">
      <c r="A38" s="21"/>
      <c r="B38" s="42" t="s">
        <v>496</v>
      </c>
      <c r="C38" s="23"/>
      <c r="D38" s="24"/>
      <c r="E38" s="25"/>
      <c r="F38" s="25"/>
    </row>
    <row r="39" spans="1:6" s="26" customFormat="1" ht="75" outlineLevel="2">
      <c r="A39" s="21"/>
      <c r="B39" s="43" t="s">
        <v>497</v>
      </c>
      <c r="C39" s="23"/>
      <c r="D39" s="24"/>
      <c r="E39" s="25"/>
      <c r="F39" s="25"/>
    </row>
    <row r="40" spans="1:6" s="26" customFormat="1" ht="60" outlineLevel="2">
      <c r="A40" s="21"/>
      <c r="B40" s="43" t="s">
        <v>498</v>
      </c>
      <c r="C40" s="23"/>
      <c r="D40" s="24"/>
      <c r="E40" s="25"/>
      <c r="F40" s="25"/>
    </row>
    <row r="41" spans="1:6" s="26" customFormat="1" ht="30" outlineLevel="2">
      <c r="A41" s="21"/>
      <c r="B41" s="43" t="s">
        <v>499</v>
      </c>
      <c r="C41" s="23"/>
      <c r="D41" s="24"/>
      <c r="E41" s="25"/>
      <c r="F41" s="25"/>
    </row>
    <row r="42" spans="1:6" s="26" customFormat="1" ht="30" outlineLevel="2">
      <c r="A42" s="21"/>
      <c r="B42" s="43" t="s">
        <v>500</v>
      </c>
      <c r="C42" s="23"/>
      <c r="D42" s="24"/>
      <c r="E42" s="25"/>
      <c r="F42" s="25"/>
    </row>
    <row r="43" spans="1:6" s="26" customFormat="1" ht="60" outlineLevel="2">
      <c r="A43" s="21"/>
      <c r="B43" s="43" t="s">
        <v>501</v>
      </c>
      <c r="C43" s="23"/>
      <c r="D43" s="24"/>
      <c r="E43" s="25"/>
      <c r="F43" s="25"/>
    </row>
    <row r="44" spans="1:6" s="26" customFormat="1" ht="30" outlineLevel="2">
      <c r="A44" s="21"/>
      <c r="B44" s="43" t="s">
        <v>502</v>
      </c>
      <c r="C44" s="23"/>
      <c r="D44" s="24"/>
      <c r="E44" s="25"/>
      <c r="F44" s="25"/>
    </row>
    <row r="45" spans="1:6" s="26" customFormat="1" ht="60" outlineLevel="2">
      <c r="A45" s="21"/>
      <c r="B45" s="43" t="s">
        <v>503</v>
      </c>
      <c r="C45" s="23"/>
      <c r="D45" s="24"/>
      <c r="E45" s="25"/>
      <c r="F45" s="25"/>
    </row>
    <row r="46" spans="1:6" s="26" customFormat="1" ht="30" outlineLevel="2">
      <c r="A46" s="21"/>
      <c r="B46" s="43" t="s">
        <v>504</v>
      </c>
      <c r="C46" s="23"/>
      <c r="D46" s="24"/>
      <c r="E46" s="25"/>
      <c r="F46" s="25"/>
    </row>
    <row r="47" spans="1:6" s="26" customFormat="1" ht="30" outlineLevel="2">
      <c r="A47" s="21"/>
      <c r="B47" s="43" t="s">
        <v>505</v>
      </c>
      <c r="C47" s="23"/>
      <c r="D47" s="24"/>
      <c r="E47" s="25"/>
      <c r="F47" s="25"/>
    </row>
    <row r="48" spans="1:6" s="26" customFormat="1" ht="45" outlineLevel="2">
      <c r="A48" s="21"/>
      <c r="B48" s="43" t="s">
        <v>506</v>
      </c>
      <c r="C48" s="23"/>
      <c r="D48" s="24"/>
      <c r="E48" s="25"/>
      <c r="F48" s="25"/>
    </row>
    <row r="49" spans="1:6" s="26" customFormat="1" ht="75" outlineLevel="2">
      <c r="A49" s="21"/>
      <c r="B49" s="43" t="s">
        <v>507</v>
      </c>
      <c r="C49" s="23"/>
      <c r="D49" s="24"/>
      <c r="E49" s="25"/>
      <c r="F49" s="25"/>
    </row>
    <row r="50" spans="1:6" s="26" customFormat="1" ht="105" outlineLevel="2">
      <c r="A50" s="21"/>
      <c r="B50" s="43" t="s">
        <v>508</v>
      </c>
      <c r="C50" s="23"/>
      <c r="D50" s="24"/>
      <c r="E50" s="25"/>
      <c r="F50" s="25"/>
    </row>
    <row r="51" spans="1:6" s="26" customFormat="1" ht="45" outlineLevel="2">
      <c r="A51" s="21"/>
      <c r="B51" s="43" t="s">
        <v>509</v>
      </c>
      <c r="C51" s="23"/>
      <c r="D51" s="24"/>
      <c r="E51" s="25"/>
      <c r="F51" s="25"/>
    </row>
    <row r="52" spans="1:6" s="26" customFormat="1" ht="195" outlineLevel="2">
      <c r="A52" s="21"/>
      <c r="B52" s="43" t="s">
        <v>510</v>
      </c>
      <c r="C52" s="23"/>
      <c r="D52" s="24"/>
      <c r="E52" s="25"/>
      <c r="F52" s="25"/>
    </row>
    <row r="53" spans="1:6" s="26" customFormat="1" ht="45" outlineLevel="2">
      <c r="A53" s="21"/>
      <c r="B53" s="43" t="s">
        <v>511</v>
      </c>
      <c r="C53" s="23"/>
      <c r="D53" s="24"/>
      <c r="E53" s="25"/>
      <c r="F53" s="25"/>
    </row>
    <row r="54" spans="1:6" s="26" customFormat="1" ht="15.75" outlineLevel="2">
      <c r="A54" s="21"/>
      <c r="B54" s="22"/>
      <c r="C54" s="23"/>
      <c r="D54" s="24"/>
      <c r="E54" s="25"/>
      <c r="F54" s="25"/>
    </row>
    <row r="55" spans="1:6" ht="60" outlineLevel="3">
      <c r="A55" s="16" t="s">
        <v>54</v>
      </c>
      <c r="B55" s="17" t="s">
        <v>55</v>
      </c>
      <c r="C55" s="18" t="s">
        <v>28</v>
      </c>
      <c r="D55" s="19">
        <v>27.8</v>
      </c>
      <c r="E55" s="131"/>
      <c r="F55" s="20">
        <f t="shared" ref="F55:F86" si="1">D55*E55</f>
        <v>0</v>
      </c>
    </row>
    <row r="56" spans="1:6" ht="60" outlineLevel="3">
      <c r="A56" s="16" t="s">
        <v>56</v>
      </c>
      <c r="B56" s="17" t="s">
        <v>57</v>
      </c>
      <c r="C56" s="18" t="s">
        <v>28</v>
      </c>
      <c r="D56" s="19">
        <v>8.01</v>
      </c>
      <c r="E56" s="131"/>
      <c r="F56" s="20">
        <f t="shared" si="1"/>
        <v>0</v>
      </c>
    </row>
    <row r="57" spans="1:6" ht="60" outlineLevel="3">
      <c r="A57" s="16" t="s">
        <v>58</v>
      </c>
      <c r="B57" s="17" t="s">
        <v>59</v>
      </c>
      <c r="C57" s="18" t="s">
        <v>28</v>
      </c>
      <c r="D57" s="19">
        <v>1.8</v>
      </c>
      <c r="E57" s="131"/>
      <c r="F57" s="20">
        <f t="shared" si="1"/>
        <v>0</v>
      </c>
    </row>
    <row r="58" spans="1:6" ht="60" outlineLevel="3">
      <c r="A58" s="16" t="s">
        <v>60</v>
      </c>
      <c r="B58" s="17" t="s">
        <v>61</v>
      </c>
      <c r="C58" s="18" t="s">
        <v>28</v>
      </c>
      <c r="D58" s="19">
        <v>21.45</v>
      </c>
      <c r="E58" s="131"/>
      <c r="F58" s="20">
        <f t="shared" si="1"/>
        <v>0</v>
      </c>
    </row>
    <row r="59" spans="1:6" ht="60" outlineLevel="3">
      <c r="A59" s="16" t="s">
        <v>62</v>
      </c>
      <c r="B59" s="17" t="s">
        <v>63</v>
      </c>
      <c r="C59" s="18" t="s">
        <v>28</v>
      </c>
      <c r="D59" s="19">
        <v>78.3</v>
      </c>
      <c r="E59" s="131"/>
      <c r="F59" s="20">
        <f t="shared" si="1"/>
        <v>0</v>
      </c>
    </row>
    <row r="60" spans="1:6" ht="60" outlineLevel="3">
      <c r="A60" s="16" t="s">
        <v>64</v>
      </c>
      <c r="B60" s="17" t="s">
        <v>65</v>
      </c>
      <c r="C60" s="18" t="s">
        <v>28</v>
      </c>
      <c r="D60" s="19">
        <v>5.85</v>
      </c>
      <c r="E60" s="131"/>
      <c r="F60" s="20">
        <f t="shared" si="1"/>
        <v>0</v>
      </c>
    </row>
    <row r="61" spans="1:6" ht="75" outlineLevel="3">
      <c r="A61" s="16" t="s">
        <v>66</v>
      </c>
      <c r="B61" s="17" t="s">
        <v>67</v>
      </c>
      <c r="C61" s="18" t="s">
        <v>28</v>
      </c>
      <c r="D61" s="19">
        <v>2.85</v>
      </c>
      <c r="E61" s="131"/>
      <c r="F61" s="20">
        <f t="shared" si="1"/>
        <v>0</v>
      </c>
    </row>
    <row r="62" spans="1:6" ht="75" outlineLevel="3">
      <c r="A62" s="16" t="s">
        <v>68</v>
      </c>
      <c r="B62" s="17" t="s">
        <v>69</v>
      </c>
      <c r="C62" s="18" t="s">
        <v>28</v>
      </c>
      <c r="D62" s="19">
        <v>69.599999999999994</v>
      </c>
      <c r="E62" s="131"/>
      <c r="F62" s="20">
        <f t="shared" si="1"/>
        <v>0</v>
      </c>
    </row>
    <row r="63" spans="1:6" ht="60" outlineLevel="3">
      <c r="A63" s="16" t="s">
        <v>70</v>
      </c>
      <c r="B63" s="17" t="s">
        <v>71</v>
      </c>
      <c r="C63" s="18" t="s">
        <v>28</v>
      </c>
      <c r="D63" s="19">
        <v>40.9</v>
      </c>
      <c r="E63" s="131"/>
      <c r="F63" s="20">
        <f t="shared" si="1"/>
        <v>0</v>
      </c>
    </row>
    <row r="64" spans="1:6" ht="60" outlineLevel="3">
      <c r="A64" s="16" t="s">
        <v>72</v>
      </c>
      <c r="B64" s="17" t="s">
        <v>73</v>
      </c>
      <c r="C64" s="18" t="s">
        <v>28</v>
      </c>
      <c r="D64" s="19">
        <v>12.6</v>
      </c>
      <c r="E64" s="131"/>
      <c r="F64" s="20">
        <f t="shared" si="1"/>
        <v>0</v>
      </c>
    </row>
    <row r="65" spans="1:6" ht="45" outlineLevel="3">
      <c r="A65" s="16" t="s">
        <v>74</v>
      </c>
      <c r="B65" s="17" t="s">
        <v>75</v>
      </c>
      <c r="C65" s="18" t="s">
        <v>28</v>
      </c>
      <c r="D65" s="19">
        <v>4.25</v>
      </c>
      <c r="E65" s="131"/>
      <c r="F65" s="20">
        <f t="shared" si="1"/>
        <v>0</v>
      </c>
    </row>
    <row r="66" spans="1:6" ht="60" outlineLevel="3">
      <c r="A66" s="16" t="s">
        <v>76</v>
      </c>
      <c r="B66" s="17" t="s">
        <v>77</v>
      </c>
      <c r="C66" s="18" t="s">
        <v>28</v>
      </c>
      <c r="D66" s="19">
        <v>9.25</v>
      </c>
      <c r="E66" s="131"/>
      <c r="F66" s="20">
        <f t="shared" si="1"/>
        <v>0</v>
      </c>
    </row>
    <row r="67" spans="1:6" ht="45" outlineLevel="3">
      <c r="A67" s="16" t="s">
        <v>78</v>
      </c>
      <c r="B67" s="17" t="s">
        <v>79</v>
      </c>
      <c r="C67" s="18" t="s">
        <v>28</v>
      </c>
      <c r="D67" s="19">
        <v>115.8</v>
      </c>
      <c r="E67" s="131"/>
      <c r="F67" s="20">
        <f t="shared" si="1"/>
        <v>0</v>
      </c>
    </row>
    <row r="68" spans="1:6" ht="45" outlineLevel="3">
      <c r="A68" s="16" t="s">
        <v>80</v>
      </c>
      <c r="B68" s="17" t="s">
        <v>81</v>
      </c>
      <c r="C68" s="18" t="s">
        <v>28</v>
      </c>
      <c r="D68" s="19">
        <v>9.65</v>
      </c>
      <c r="E68" s="131"/>
      <c r="F68" s="20">
        <f t="shared" si="1"/>
        <v>0</v>
      </c>
    </row>
    <row r="69" spans="1:6" ht="30" outlineLevel="3">
      <c r="A69" s="16" t="s">
        <v>82</v>
      </c>
      <c r="B69" s="17" t="s">
        <v>83</v>
      </c>
      <c r="C69" s="18" t="s">
        <v>12</v>
      </c>
      <c r="D69" s="19">
        <v>10</v>
      </c>
      <c r="E69" s="131"/>
      <c r="F69" s="20">
        <f t="shared" si="1"/>
        <v>0</v>
      </c>
    </row>
    <row r="70" spans="1:6" ht="75" outlineLevel="3">
      <c r="A70" s="16" t="s">
        <v>84</v>
      </c>
      <c r="B70" s="17" t="s">
        <v>85</v>
      </c>
      <c r="C70" s="18" t="s">
        <v>28</v>
      </c>
      <c r="D70" s="19">
        <v>13.4</v>
      </c>
      <c r="E70" s="131"/>
      <c r="F70" s="20">
        <f t="shared" si="1"/>
        <v>0</v>
      </c>
    </row>
    <row r="71" spans="1:6" ht="60" outlineLevel="3">
      <c r="A71" s="16" t="s">
        <v>86</v>
      </c>
      <c r="B71" s="17" t="s">
        <v>87</v>
      </c>
      <c r="C71" s="18" t="s">
        <v>28</v>
      </c>
      <c r="D71" s="19">
        <v>4.5</v>
      </c>
      <c r="E71" s="131"/>
      <c r="F71" s="20">
        <f t="shared" si="1"/>
        <v>0</v>
      </c>
    </row>
    <row r="72" spans="1:6" ht="60" outlineLevel="3">
      <c r="A72" s="16" t="s">
        <v>88</v>
      </c>
      <c r="B72" s="17" t="s">
        <v>89</v>
      </c>
      <c r="C72" s="18" t="s">
        <v>37</v>
      </c>
      <c r="D72" s="19">
        <v>25.5</v>
      </c>
      <c r="E72" s="131"/>
      <c r="F72" s="20">
        <f t="shared" si="1"/>
        <v>0</v>
      </c>
    </row>
    <row r="73" spans="1:6" ht="90" outlineLevel="3">
      <c r="A73" s="16" t="s">
        <v>90</v>
      </c>
      <c r="B73" s="17" t="s">
        <v>91</v>
      </c>
      <c r="C73" s="18" t="s">
        <v>28</v>
      </c>
      <c r="D73" s="19">
        <v>2.95</v>
      </c>
      <c r="E73" s="131"/>
      <c r="F73" s="20">
        <f t="shared" si="1"/>
        <v>0</v>
      </c>
    </row>
    <row r="74" spans="1:6" ht="90" outlineLevel="3">
      <c r="A74" s="16" t="s">
        <v>92</v>
      </c>
      <c r="B74" s="17" t="s">
        <v>93</v>
      </c>
      <c r="C74" s="18" t="s">
        <v>28</v>
      </c>
      <c r="D74" s="19">
        <v>2.2000000000000002</v>
      </c>
      <c r="E74" s="131"/>
      <c r="F74" s="20">
        <f t="shared" si="1"/>
        <v>0</v>
      </c>
    </row>
    <row r="75" spans="1:6" ht="75" outlineLevel="3">
      <c r="A75" s="16" t="s">
        <v>94</v>
      </c>
      <c r="B75" s="17" t="s">
        <v>95</v>
      </c>
      <c r="C75" s="18" t="s">
        <v>28</v>
      </c>
      <c r="D75" s="19">
        <v>0.95</v>
      </c>
      <c r="E75" s="131"/>
      <c r="F75" s="20">
        <f t="shared" si="1"/>
        <v>0</v>
      </c>
    </row>
    <row r="76" spans="1:6" outlineLevel="3">
      <c r="A76" s="16" t="s">
        <v>96</v>
      </c>
      <c r="B76" s="17" t="s">
        <v>97</v>
      </c>
      <c r="C76" s="18" t="s">
        <v>28</v>
      </c>
      <c r="D76" s="19">
        <v>2.4</v>
      </c>
      <c r="E76" s="131"/>
      <c r="F76" s="20">
        <f t="shared" si="1"/>
        <v>0</v>
      </c>
    </row>
    <row r="77" spans="1:6" ht="45" outlineLevel="3">
      <c r="A77" s="16" t="s">
        <v>98</v>
      </c>
      <c r="B77" s="17" t="s">
        <v>99</v>
      </c>
      <c r="C77" s="18" t="s">
        <v>12</v>
      </c>
      <c r="D77" s="19">
        <v>10</v>
      </c>
      <c r="E77" s="131"/>
      <c r="F77" s="20">
        <f t="shared" si="1"/>
        <v>0</v>
      </c>
    </row>
    <row r="78" spans="1:6" ht="90" outlineLevel="3">
      <c r="A78" s="16" t="s">
        <v>100</v>
      </c>
      <c r="B78" s="17" t="s">
        <v>101</v>
      </c>
      <c r="C78" s="18" t="s">
        <v>12</v>
      </c>
      <c r="D78" s="19">
        <v>2</v>
      </c>
      <c r="E78" s="131"/>
      <c r="F78" s="20">
        <f t="shared" si="1"/>
        <v>0</v>
      </c>
    </row>
    <row r="79" spans="1:6" ht="120" outlineLevel="3">
      <c r="A79" s="16" t="s">
        <v>102</v>
      </c>
      <c r="B79" s="17" t="s">
        <v>103</v>
      </c>
      <c r="C79" s="18" t="s">
        <v>104</v>
      </c>
      <c r="D79" s="19">
        <v>9.8000000000000007</v>
      </c>
      <c r="E79" s="131"/>
      <c r="F79" s="20">
        <f t="shared" si="1"/>
        <v>0</v>
      </c>
    </row>
    <row r="80" spans="1:6" ht="75" outlineLevel="3">
      <c r="A80" s="16" t="s">
        <v>105</v>
      </c>
      <c r="B80" s="17" t="s">
        <v>758</v>
      </c>
      <c r="C80" s="4"/>
      <c r="D80" s="4"/>
      <c r="E80" s="132"/>
      <c r="F80" s="4"/>
    </row>
    <row r="81" spans="1:6" outlineLevel="3">
      <c r="A81" s="16"/>
      <c r="B81" s="41" t="s">
        <v>759</v>
      </c>
      <c r="C81" s="18" t="s">
        <v>12</v>
      </c>
      <c r="D81" s="19">
        <v>1</v>
      </c>
      <c r="E81" s="131"/>
      <c r="F81" s="20">
        <f t="shared" ref="F81" si="2">D81*E81</f>
        <v>0</v>
      </c>
    </row>
    <row r="82" spans="1:6" outlineLevel="3">
      <c r="A82" s="16"/>
      <c r="B82" s="41" t="s">
        <v>761</v>
      </c>
      <c r="C82" s="18" t="s">
        <v>12</v>
      </c>
      <c r="D82" s="19">
        <v>1</v>
      </c>
      <c r="E82" s="131"/>
      <c r="F82" s="20">
        <f t="shared" ref="F82:F83" si="3">D82*E82</f>
        <v>0</v>
      </c>
    </row>
    <row r="83" spans="1:6" outlineLevel="3">
      <c r="A83" s="16"/>
      <c r="B83" s="41" t="s">
        <v>760</v>
      </c>
      <c r="C83" s="18" t="s">
        <v>12</v>
      </c>
      <c r="D83" s="19">
        <v>1</v>
      </c>
      <c r="E83" s="131"/>
      <c r="F83" s="20">
        <f t="shared" si="3"/>
        <v>0</v>
      </c>
    </row>
    <row r="84" spans="1:6" ht="90" outlineLevel="3">
      <c r="A84" s="123" t="s">
        <v>108</v>
      </c>
      <c r="B84" s="124" t="s">
        <v>106</v>
      </c>
      <c r="C84" s="125" t="s">
        <v>107</v>
      </c>
      <c r="D84" s="129">
        <v>13650</v>
      </c>
      <c r="E84" s="133"/>
      <c r="F84" s="127">
        <f t="shared" si="1"/>
        <v>0</v>
      </c>
    </row>
    <row r="85" spans="1:6" ht="90" outlineLevel="3">
      <c r="A85" s="123" t="s">
        <v>109</v>
      </c>
      <c r="B85" s="124" t="s">
        <v>763</v>
      </c>
      <c r="C85" s="125" t="s">
        <v>107</v>
      </c>
      <c r="D85" s="126">
        <v>7250</v>
      </c>
      <c r="E85" s="133"/>
      <c r="F85" s="127">
        <f t="shared" si="1"/>
        <v>0</v>
      </c>
    </row>
    <row r="86" spans="1:6" ht="60" outlineLevel="3">
      <c r="A86" s="123" t="s">
        <v>762</v>
      </c>
      <c r="B86" s="124" t="s">
        <v>110</v>
      </c>
      <c r="C86" s="125" t="s">
        <v>107</v>
      </c>
      <c r="D86" s="129">
        <v>32525</v>
      </c>
      <c r="E86" s="133"/>
      <c r="F86" s="127">
        <f t="shared" si="1"/>
        <v>0</v>
      </c>
    </row>
    <row r="87" spans="1:6" outlineLevel="3">
      <c r="A87" s="16"/>
      <c r="B87" s="17"/>
      <c r="C87" s="18"/>
      <c r="D87" s="19"/>
      <c r="E87" s="20"/>
      <c r="F87" s="20"/>
    </row>
    <row r="88" spans="1:6" ht="15.75" outlineLevel="3" thickBot="1">
      <c r="A88" s="16"/>
      <c r="B88" s="17"/>
      <c r="C88" s="18"/>
      <c r="D88" s="19"/>
      <c r="E88" s="20"/>
      <c r="F88" s="20"/>
    </row>
    <row r="89" spans="1:6" ht="16.5" outlineLevel="3" thickBot="1">
      <c r="A89" s="16"/>
      <c r="B89" s="7" t="s">
        <v>512</v>
      </c>
      <c r="C89" s="8"/>
      <c r="D89" s="9"/>
      <c r="E89" s="10"/>
      <c r="F89" s="11">
        <f>SUM(F55:F88)</f>
        <v>0</v>
      </c>
    </row>
    <row r="90" spans="1:6" outlineLevel="3">
      <c r="A90" s="16"/>
      <c r="B90" s="17"/>
      <c r="C90" s="18"/>
      <c r="D90" s="19"/>
      <c r="E90" s="20"/>
      <c r="F90" s="20"/>
    </row>
    <row r="91" spans="1:6" ht="15.75" outlineLevel="3" thickBot="1">
      <c r="A91" s="16"/>
      <c r="B91" s="17"/>
      <c r="C91" s="18"/>
      <c r="D91" s="19"/>
      <c r="E91" s="20"/>
      <c r="F91" s="20"/>
    </row>
    <row r="92" spans="1:6" ht="16.5" outlineLevel="2" thickBot="1">
      <c r="A92" s="34" t="s">
        <v>111</v>
      </c>
      <c r="B92" s="35" t="s">
        <v>112</v>
      </c>
      <c r="C92" s="36"/>
      <c r="D92" s="37"/>
      <c r="E92" s="38"/>
      <c r="F92" s="39"/>
    </row>
    <row r="93" spans="1:6" s="26" customFormat="1" ht="15.75" outlineLevel="2">
      <c r="A93" s="21"/>
      <c r="B93" s="22"/>
      <c r="C93" s="23"/>
      <c r="D93" s="24"/>
      <c r="E93" s="25"/>
      <c r="F93" s="25"/>
    </row>
    <row r="94" spans="1:6" s="26" customFormat="1" ht="15.75" outlineLevel="2">
      <c r="A94" s="21"/>
      <c r="B94" s="40" t="s">
        <v>487</v>
      </c>
      <c r="C94" s="23"/>
      <c r="D94" s="24"/>
      <c r="E94" s="25"/>
      <c r="F94" s="25"/>
    </row>
    <row r="95" spans="1:6" s="26" customFormat="1" ht="210" outlineLevel="2">
      <c r="A95" s="21"/>
      <c r="B95" s="40" t="s">
        <v>513</v>
      </c>
      <c r="C95" s="23"/>
      <c r="D95" s="24"/>
      <c r="E95" s="25"/>
      <c r="F95" s="25"/>
    </row>
    <row r="96" spans="1:6" s="26" customFormat="1" ht="15.75" outlineLevel="2">
      <c r="A96" s="21"/>
      <c r="B96" s="40"/>
      <c r="C96" s="23"/>
      <c r="D96" s="24"/>
      <c r="E96" s="25"/>
      <c r="F96" s="25"/>
    </row>
    <row r="97" spans="1:6" s="26" customFormat="1" ht="105" outlineLevel="2">
      <c r="A97" s="21"/>
      <c r="B97" s="43" t="s">
        <v>514</v>
      </c>
      <c r="C97" s="23"/>
      <c r="D97" s="24"/>
      <c r="E97" s="25"/>
      <c r="F97" s="25"/>
    </row>
    <row r="98" spans="1:6" s="26" customFormat="1" ht="60" outlineLevel="2">
      <c r="A98" s="21"/>
      <c r="B98" s="43" t="s">
        <v>515</v>
      </c>
      <c r="C98" s="23"/>
      <c r="D98" s="24"/>
      <c r="E98" s="25"/>
      <c r="F98" s="25"/>
    </row>
    <row r="99" spans="1:6" s="26" customFormat="1" ht="75" outlineLevel="2">
      <c r="A99" s="21"/>
      <c r="B99" s="43" t="s">
        <v>516</v>
      </c>
      <c r="C99" s="23"/>
      <c r="D99" s="24"/>
      <c r="E99" s="25"/>
      <c r="F99" s="25"/>
    </row>
    <row r="100" spans="1:6" s="26" customFormat="1" ht="60" outlineLevel="2">
      <c r="A100" s="21"/>
      <c r="B100" s="43" t="s">
        <v>517</v>
      </c>
      <c r="C100" s="23"/>
      <c r="D100" s="24"/>
      <c r="E100" s="25"/>
      <c r="F100" s="25"/>
    </row>
    <row r="101" spans="1:6" s="26" customFormat="1" ht="30" outlineLevel="2">
      <c r="A101" s="21"/>
      <c r="B101" s="43" t="s">
        <v>518</v>
      </c>
      <c r="C101" s="23"/>
      <c r="D101" s="24"/>
      <c r="E101" s="25"/>
      <c r="F101" s="25"/>
    </row>
    <row r="102" spans="1:6" s="26" customFormat="1" ht="30" outlineLevel="2">
      <c r="A102" s="21"/>
      <c r="B102" s="43" t="s">
        <v>519</v>
      </c>
      <c r="C102" s="23"/>
      <c r="D102" s="24"/>
      <c r="E102" s="25"/>
      <c r="F102" s="25"/>
    </row>
    <row r="103" spans="1:6" s="26" customFormat="1" ht="60" outlineLevel="2">
      <c r="A103" s="21"/>
      <c r="B103" s="43" t="s">
        <v>520</v>
      </c>
      <c r="C103" s="23"/>
      <c r="D103" s="24"/>
      <c r="E103" s="25"/>
      <c r="F103" s="25"/>
    </row>
    <row r="104" spans="1:6" s="26" customFormat="1" ht="30" outlineLevel="2">
      <c r="A104" s="21"/>
      <c r="B104" s="43" t="s">
        <v>521</v>
      </c>
      <c r="C104" s="23"/>
      <c r="D104" s="24"/>
      <c r="E104" s="25"/>
      <c r="F104" s="25"/>
    </row>
    <row r="105" spans="1:6" s="26" customFormat="1" ht="15.75" outlineLevel="2">
      <c r="A105" s="21"/>
      <c r="B105" s="44"/>
      <c r="C105" s="23"/>
      <c r="D105" s="24"/>
      <c r="E105" s="25"/>
      <c r="F105" s="25"/>
    </row>
    <row r="106" spans="1:6" s="26" customFormat="1" ht="45" outlineLevel="2">
      <c r="A106" s="21"/>
      <c r="B106" s="43" t="s">
        <v>522</v>
      </c>
      <c r="C106" s="23"/>
      <c r="D106" s="24"/>
      <c r="E106" s="25"/>
      <c r="F106" s="25"/>
    </row>
    <row r="107" spans="1:6" s="26" customFormat="1" ht="135" outlineLevel="2">
      <c r="A107" s="21"/>
      <c r="B107" s="43" t="s">
        <v>523</v>
      </c>
      <c r="C107" s="23"/>
      <c r="D107" s="24"/>
      <c r="E107" s="25"/>
      <c r="F107" s="25"/>
    </row>
    <row r="108" spans="1:6" s="26" customFormat="1" ht="30" outlineLevel="2">
      <c r="A108" s="21"/>
      <c r="B108" s="43" t="s">
        <v>524</v>
      </c>
      <c r="C108" s="23"/>
      <c r="D108" s="24"/>
      <c r="E108" s="25"/>
      <c r="F108" s="25"/>
    </row>
    <row r="109" spans="1:6" s="26" customFormat="1" ht="15.75" outlineLevel="2">
      <c r="A109" s="21"/>
      <c r="B109" s="43" t="s">
        <v>525</v>
      </c>
      <c r="C109" s="23"/>
      <c r="D109" s="24"/>
      <c r="E109" s="25"/>
      <c r="F109" s="25"/>
    </row>
    <row r="110" spans="1:6" s="26" customFormat="1" ht="45" outlineLevel="2">
      <c r="A110" s="21"/>
      <c r="B110" s="43" t="s">
        <v>526</v>
      </c>
      <c r="C110" s="23"/>
      <c r="D110" s="24"/>
      <c r="E110" s="25"/>
      <c r="F110" s="25"/>
    </row>
    <row r="111" spans="1:6" s="26" customFormat="1" ht="135" outlineLevel="2">
      <c r="A111" s="21"/>
      <c r="B111" s="43" t="s">
        <v>527</v>
      </c>
      <c r="C111" s="23"/>
      <c r="D111" s="24"/>
      <c r="E111" s="25"/>
      <c r="F111" s="25"/>
    </row>
    <row r="112" spans="1:6" s="26" customFormat="1" ht="45" outlineLevel="2">
      <c r="A112" s="21"/>
      <c r="B112" s="43" t="s">
        <v>528</v>
      </c>
      <c r="C112" s="23"/>
      <c r="D112" s="24"/>
      <c r="E112" s="25"/>
      <c r="F112" s="25"/>
    </row>
    <row r="113" spans="1:6" s="26" customFormat="1" ht="15.75" outlineLevel="2">
      <c r="A113" s="21"/>
      <c r="B113" s="22"/>
      <c r="C113" s="23"/>
      <c r="D113" s="24"/>
      <c r="E113" s="25"/>
      <c r="F113" s="25"/>
    </row>
    <row r="114" spans="1:6" s="26" customFormat="1" ht="15.75" outlineLevel="2">
      <c r="A114" s="21"/>
      <c r="B114" s="22"/>
      <c r="C114" s="23"/>
      <c r="D114" s="24"/>
      <c r="E114" s="25"/>
      <c r="F114" s="25"/>
    </row>
    <row r="115" spans="1:6" ht="75" outlineLevel="3">
      <c r="A115" s="16" t="s">
        <v>113</v>
      </c>
      <c r="B115" s="17" t="s">
        <v>114</v>
      </c>
      <c r="C115" s="18" t="s">
        <v>104</v>
      </c>
      <c r="D115" s="19">
        <v>93.8</v>
      </c>
      <c r="E115" s="131"/>
      <c r="F115" s="20">
        <f t="shared" ref="F115:F148" si="4">D115*E115</f>
        <v>0</v>
      </c>
    </row>
    <row r="116" spans="1:6" ht="60" outlineLevel="3">
      <c r="A116" s="16" t="s">
        <v>115</v>
      </c>
      <c r="B116" s="17" t="s">
        <v>116</v>
      </c>
      <c r="C116" s="18" t="s">
        <v>104</v>
      </c>
      <c r="D116" s="19">
        <v>58</v>
      </c>
      <c r="E116" s="131"/>
      <c r="F116" s="20">
        <f t="shared" si="4"/>
        <v>0</v>
      </c>
    </row>
    <row r="117" spans="1:6" ht="60" outlineLevel="3">
      <c r="A117" s="16" t="s">
        <v>117</v>
      </c>
      <c r="B117" s="17" t="s">
        <v>118</v>
      </c>
      <c r="C117" s="18" t="s">
        <v>37</v>
      </c>
      <c r="D117" s="19">
        <v>23.65</v>
      </c>
      <c r="E117" s="131"/>
      <c r="F117" s="20">
        <f t="shared" si="4"/>
        <v>0</v>
      </c>
    </row>
    <row r="118" spans="1:6" ht="60" outlineLevel="3">
      <c r="A118" s="16" t="s">
        <v>119</v>
      </c>
      <c r="B118" s="17" t="s">
        <v>120</v>
      </c>
      <c r="C118" s="18" t="s">
        <v>104</v>
      </c>
      <c r="D118" s="19">
        <v>93.8</v>
      </c>
      <c r="E118" s="131"/>
      <c r="F118" s="20">
        <f t="shared" si="4"/>
        <v>0</v>
      </c>
    </row>
    <row r="119" spans="1:6" ht="60" outlineLevel="3">
      <c r="A119" s="16" t="s">
        <v>121</v>
      </c>
      <c r="B119" s="17" t="s">
        <v>122</v>
      </c>
      <c r="C119" s="18" t="s">
        <v>104</v>
      </c>
      <c r="D119" s="19">
        <v>10.5</v>
      </c>
      <c r="E119" s="131"/>
      <c r="F119" s="20">
        <f t="shared" si="4"/>
        <v>0</v>
      </c>
    </row>
    <row r="120" spans="1:6" ht="60" outlineLevel="3">
      <c r="A120" s="16" t="s">
        <v>123</v>
      </c>
      <c r="B120" s="17" t="s">
        <v>124</v>
      </c>
      <c r="C120" s="18" t="s">
        <v>104</v>
      </c>
      <c r="D120" s="19">
        <v>8</v>
      </c>
      <c r="E120" s="131"/>
      <c r="F120" s="20">
        <f t="shared" si="4"/>
        <v>0</v>
      </c>
    </row>
    <row r="121" spans="1:6" ht="60" outlineLevel="3">
      <c r="A121" s="16" t="s">
        <v>125</v>
      </c>
      <c r="B121" s="17" t="s">
        <v>126</v>
      </c>
      <c r="C121" s="18" t="s">
        <v>104</v>
      </c>
      <c r="D121" s="19">
        <v>47.2</v>
      </c>
      <c r="E121" s="131"/>
      <c r="F121" s="20">
        <f t="shared" si="4"/>
        <v>0</v>
      </c>
    </row>
    <row r="122" spans="1:6" ht="90" outlineLevel="3">
      <c r="A122" s="16" t="s">
        <v>127</v>
      </c>
      <c r="B122" s="17" t="s">
        <v>128</v>
      </c>
      <c r="C122" s="18" t="s">
        <v>37</v>
      </c>
      <c r="D122" s="19">
        <v>984.6</v>
      </c>
      <c r="E122" s="131"/>
      <c r="F122" s="20">
        <f t="shared" si="4"/>
        <v>0</v>
      </c>
    </row>
    <row r="123" spans="1:6" ht="105" outlineLevel="3">
      <c r="A123" s="16" t="s">
        <v>129</v>
      </c>
      <c r="B123" s="17" t="s">
        <v>130</v>
      </c>
      <c r="C123" s="18" t="s">
        <v>37</v>
      </c>
      <c r="D123" s="19">
        <v>275.60000000000002</v>
      </c>
      <c r="E123" s="131"/>
      <c r="F123" s="20">
        <f t="shared" si="4"/>
        <v>0</v>
      </c>
    </row>
    <row r="124" spans="1:6" ht="45" outlineLevel="3">
      <c r="A124" s="16" t="s">
        <v>131</v>
      </c>
      <c r="B124" s="17" t="s">
        <v>132</v>
      </c>
      <c r="C124" s="18" t="s">
        <v>104</v>
      </c>
      <c r="D124" s="19">
        <v>212.1</v>
      </c>
      <c r="E124" s="131"/>
      <c r="F124" s="20">
        <f t="shared" si="4"/>
        <v>0</v>
      </c>
    </row>
    <row r="125" spans="1:6" ht="75" outlineLevel="3">
      <c r="A125" s="16" t="s">
        <v>133</v>
      </c>
      <c r="B125" s="17" t="s">
        <v>134</v>
      </c>
      <c r="C125" s="18" t="s">
        <v>37</v>
      </c>
      <c r="D125" s="19">
        <v>89.6</v>
      </c>
      <c r="E125" s="131"/>
      <c r="F125" s="20">
        <f t="shared" si="4"/>
        <v>0</v>
      </c>
    </row>
    <row r="126" spans="1:6" ht="75" outlineLevel="3">
      <c r="A126" s="16" t="s">
        <v>135</v>
      </c>
      <c r="B126" s="17" t="s">
        <v>136</v>
      </c>
      <c r="C126" s="18" t="s">
        <v>37</v>
      </c>
      <c r="D126" s="19">
        <v>108.4</v>
      </c>
      <c r="E126" s="131"/>
      <c r="F126" s="20">
        <f t="shared" si="4"/>
        <v>0</v>
      </c>
    </row>
    <row r="127" spans="1:6" ht="105" outlineLevel="3">
      <c r="A127" s="16" t="s">
        <v>137</v>
      </c>
      <c r="B127" s="17" t="s">
        <v>138</v>
      </c>
      <c r="C127" s="18" t="s">
        <v>37</v>
      </c>
      <c r="D127" s="19">
        <v>133.75</v>
      </c>
      <c r="E127" s="131"/>
      <c r="F127" s="20">
        <f t="shared" si="4"/>
        <v>0</v>
      </c>
    </row>
    <row r="128" spans="1:6" ht="90" outlineLevel="3">
      <c r="A128" s="16" t="s">
        <v>139</v>
      </c>
      <c r="B128" s="17" t="s">
        <v>140</v>
      </c>
      <c r="C128" s="18" t="s">
        <v>37</v>
      </c>
      <c r="D128" s="19">
        <v>335.6</v>
      </c>
      <c r="E128" s="131"/>
      <c r="F128" s="20">
        <f t="shared" si="4"/>
        <v>0</v>
      </c>
    </row>
    <row r="129" spans="1:6" ht="90" outlineLevel="3">
      <c r="A129" s="16" t="s">
        <v>141</v>
      </c>
      <c r="B129" s="17" t="s">
        <v>142</v>
      </c>
      <c r="C129" s="18" t="s">
        <v>104</v>
      </c>
      <c r="D129" s="19">
        <v>573.6</v>
      </c>
      <c r="E129" s="131"/>
      <c r="F129" s="20">
        <f t="shared" si="4"/>
        <v>0</v>
      </c>
    </row>
    <row r="130" spans="1:6" ht="75" outlineLevel="3">
      <c r="A130" s="16" t="s">
        <v>143</v>
      </c>
      <c r="B130" s="17" t="s">
        <v>144</v>
      </c>
      <c r="C130" s="18" t="s">
        <v>37</v>
      </c>
      <c r="D130" s="19">
        <v>118.9</v>
      </c>
      <c r="E130" s="131"/>
      <c r="F130" s="20">
        <f t="shared" si="4"/>
        <v>0</v>
      </c>
    </row>
    <row r="131" spans="1:6" ht="105" outlineLevel="3">
      <c r="A131" s="16" t="s">
        <v>145</v>
      </c>
      <c r="B131" s="17" t="s">
        <v>146</v>
      </c>
      <c r="C131" s="18" t="s">
        <v>37</v>
      </c>
      <c r="D131" s="19">
        <v>2</v>
      </c>
      <c r="E131" s="131"/>
      <c r="F131" s="20">
        <f t="shared" si="4"/>
        <v>0</v>
      </c>
    </row>
    <row r="132" spans="1:6" ht="90" outlineLevel="3">
      <c r="A132" s="16" t="s">
        <v>147</v>
      </c>
      <c r="B132" s="17" t="s">
        <v>148</v>
      </c>
      <c r="C132" s="18" t="s">
        <v>37</v>
      </c>
      <c r="D132" s="19">
        <v>6.5</v>
      </c>
      <c r="E132" s="131"/>
      <c r="F132" s="20">
        <f t="shared" si="4"/>
        <v>0</v>
      </c>
    </row>
    <row r="133" spans="1:6" ht="105" outlineLevel="3">
      <c r="A133" s="16" t="s">
        <v>149</v>
      </c>
      <c r="B133" s="17" t="s">
        <v>150</v>
      </c>
      <c r="C133" s="18" t="s">
        <v>37</v>
      </c>
      <c r="D133" s="19">
        <v>18.600000000000001</v>
      </c>
      <c r="E133" s="131"/>
      <c r="F133" s="20">
        <f t="shared" si="4"/>
        <v>0</v>
      </c>
    </row>
    <row r="134" spans="1:6" ht="120" outlineLevel="3">
      <c r="A134" s="16" t="s">
        <v>151</v>
      </c>
      <c r="B134" s="17" t="s">
        <v>152</v>
      </c>
      <c r="C134" s="18" t="s">
        <v>104</v>
      </c>
      <c r="D134" s="19">
        <v>56.7</v>
      </c>
      <c r="E134" s="131"/>
      <c r="F134" s="20">
        <f t="shared" si="4"/>
        <v>0</v>
      </c>
    </row>
    <row r="135" spans="1:6" ht="120" outlineLevel="3">
      <c r="A135" s="16" t="s">
        <v>153</v>
      </c>
      <c r="B135" s="17" t="s">
        <v>701</v>
      </c>
      <c r="C135" s="18" t="s">
        <v>104</v>
      </c>
      <c r="D135" s="19">
        <v>5.4</v>
      </c>
      <c r="E135" s="131"/>
      <c r="F135" s="20">
        <f t="shared" ref="F135" si="5">D135*E135</f>
        <v>0</v>
      </c>
    </row>
    <row r="136" spans="1:6" ht="120" outlineLevel="3">
      <c r="A136" s="16" t="s">
        <v>155</v>
      </c>
      <c r="B136" s="17" t="s">
        <v>154</v>
      </c>
      <c r="C136" s="18" t="s">
        <v>104</v>
      </c>
      <c r="D136" s="19">
        <v>12.8</v>
      </c>
      <c r="E136" s="131"/>
      <c r="F136" s="20">
        <f t="shared" si="4"/>
        <v>0</v>
      </c>
    </row>
    <row r="137" spans="1:6" ht="105" outlineLevel="3">
      <c r="A137" s="16" t="s">
        <v>157</v>
      </c>
      <c r="B137" s="17" t="s">
        <v>156</v>
      </c>
      <c r="C137" s="18" t="s">
        <v>37</v>
      </c>
      <c r="D137" s="19">
        <v>5.8</v>
      </c>
      <c r="E137" s="131"/>
      <c r="F137" s="20">
        <f t="shared" si="4"/>
        <v>0</v>
      </c>
    </row>
    <row r="138" spans="1:6" ht="120" outlineLevel="3">
      <c r="A138" s="16" t="s">
        <v>158</v>
      </c>
      <c r="B138" s="17" t="s">
        <v>700</v>
      </c>
      <c r="C138" s="18" t="s">
        <v>104</v>
      </c>
      <c r="D138" s="19">
        <v>10.4</v>
      </c>
      <c r="E138" s="131"/>
      <c r="F138" s="20">
        <f t="shared" si="4"/>
        <v>0</v>
      </c>
    </row>
    <row r="139" spans="1:6" ht="120" outlineLevel="3">
      <c r="A139" s="16" t="s">
        <v>160</v>
      </c>
      <c r="B139" s="17" t="s">
        <v>159</v>
      </c>
      <c r="C139" s="18" t="s">
        <v>104</v>
      </c>
      <c r="D139" s="19">
        <v>4.4000000000000004</v>
      </c>
      <c r="E139" s="131"/>
      <c r="F139" s="20">
        <f t="shared" si="4"/>
        <v>0</v>
      </c>
    </row>
    <row r="140" spans="1:6" ht="90" outlineLevel="3">
      <c r="A140" s="16" t="s">
        <v>162</v>
      </c>
      <c r="B140" s="17" t="s">
        <v>161</v>
      </c>
      <c r="C140" s="18" t="s">
        <v>104</v>
      </c>
      <c r="D140" s="19">
        <v>40.799999999999997</v>
      </c>
      <c r="E140" s="131"/>
      <c r="F140" s="20">
        <f t="shared" si="4"/>
        <v>0</v>
      </c>
    </row>
    <row r="141" spans="1:6" ht="90" outlineLevel="3">
      <c r="A141" s="16" t="s">
        <v>164</v>
      </c>
      <c r="B141" s="17" t="s">
        <v>163</v>
      </c>
      <c r="C141" s="18" t="s">
        <v>104</v>
      </c>
      <c r="D141" s="19">
        <v>12</v>
      </c>
      <c r="E141" s="131"/>
      <c r="F141" s="20">
        <f t="shared" si="4"/>
        <v>0</v>
      </c>
    </row>
    <row r="142" spans="1:6" ht="75" outlineLevel="3">
      <c r="A142" s="16" t="s">
        <v>166</v>
      </c>
      <c r="B142" s="17" t="s">
        <v>165</v>
      </c>
      <c r="C142" s="18" t="s">
        <v>12</v>
      </c>
      <c r="D142" s="19">
        <v>10</v>
      </c>
      <c r="E142" s="131"/>
      <c r="F142" s="20">
        <f t="shared" si="4"/>
        <v>0</v>
      </c>
    </row>
    <row r="143" spans="1:6" ht="75" outlineLevel="3">
      <c r="A143" s="16" t="s">
        <v>168</v>
      </c>
      <c r="B143" s="17" t="s">
        <v>167</v>
      </c>
      <c r="C143" s="18" t="s">
        <v>12</v>
      </c>
      <c r="D143" s="19">
        <v>5</v>
      </c>
      <c r="E143" s="131"/>
      <c r="F143" s="20">
        <f t="shared" si="4"/>
        <v>0</v>
      </c>
    </row>
    <row r="144" spans="1:6" ht="75" outlineLevel="3">
      <c r="A144" s="16" t="s">
        <v>170</v>
      </c>
      <c r="B144" s="17" t="s">
        <v>169</v>
      </c>
      <c r="C144" s="18" t="s">
        <v>12</v>
      </c>
      <c r="D144" s="19">
        <v>2</v>
      </c>
      <c r="E144" s="131"/>
      <c r="F144" s="20">
        <f t="shared" si="4"/>
        <v>0</v>
      </c>
    </row>
    <row r="145" spans="1:6" ht="120" outlineLevel="3">
      <c r="A145" s="16" t="s">
        <v>172</v>
      </c>
      <c r="B145" s="17" t="s">
        <v>171</v>
      </c>
      <c r="C145" s="18" t="s">
        <v>12</v>
      </c>
      <c r="D145" s="19">
        <v>2</v>
      </c>
      <c r="E145" s="131"/>
      <c r="F145" s="20">
        <f t="shared" si="4"/>
        <v>0</v>
      </c>
    </row>
    <row r="146" spans="1:6" ht="75" outlineLevel="3">
      <c r="A146" s="16" t="s">
        <v>174</v>
      </c>
      <c r="B146" s="17" t="s">
        <v>698</v>
      </c>
      <c r="C146" s="18" t="s">
        <v>104</v>
      </c>
      <c r="D146" s="19">
        <v>15.1</v>
      </c>
      <c r="E146" s="131"/>
      <c r="F146" s="20">
        <f t="shared" ref="F146" si="6">D146*E146</f>
        <v>0</v>
      </c>
    </row>
    <row r="147" spans="1:6" outlineLevel="3">
      <c r="A147" s="16" t="s">
        <v>699</v>
      </c>
      <c r="B147" s="17" t="s">
        <v>173</v>
      </c>
      <c r="C147" s="18" t="s">
        <v>37</v>
      </c>
      <c r="D147" s="19">
        <v>264</v>
      </c>
      <c r="E147" s="131"/>
      <c r="F147" s="20">
        <f t="shared" si="4"/>
        <v>0</v>
      </c>
    </row>
    <row r="148" spans="1:6" outlineLevel="3">
      <c r="A148" s="16" t="s">
        <v>702</v>
      </c>
      <c r="B148" s="17" t="s">
        <v>175</v>
      </c>
      <c r="C148" s="18" t="s">
        <v>104</v>
      </c>
      <c r="D148" s="19">
        <v>31.6</v>
      </c>
      <c r="E148" s="131"/>
      <c r="F148" s="20">
        <f t="shared" si="4"/>
        <v>0</v>
      </c>
    </row>
    <row r="149" spans="1:6" outlineLevel="3">
      <c r="A149" s="16"/>
      <c r="B149" s="17"/>
      <c r="C149" s="18"/>
      <c r="D149" s="19"/>
      <c r="E149" s="20"/>
      <c r="F149" s="20"/>
    </row>
    <row r="150" spans="1:6" ht="15.75" outlineLevel="3" thickBot="1">
      <c r="A150" s="16"/>
      <c r="B150" s="17"/>
      <c r="C150" s="18"/>
      <c r="D150" s="19"/>
      <c r="E150" s="20"/>
      <c r="F150" s="20"/>
    </row>
    <row r="151" spans="1:6" ht="16.5" outlineLevel="3" thickBot="1">
      <c r="A151" s="16"/>
      <c r="B151" s="7" t="s">
        <v>529</v>
      </c>
      <c r="C151" s="8"/>
      <c r="D151" s="9"/>
      <c r="E151" s="10"/>
      <c r="F151" s="11">
        <f>SUM(F115:F150)</f>
        <v>0</v>
      </c>
    </row>
    <row r="152" spans="1:6" s="26" customFormat="1" ht="15.75" outlineLevel="3">
      <c r="A152" s="27"/>
      <c r="B152" s="12"/>
      <c r="C152" s="13"/>
      <c r="D152" s="14"/>
      <c r="E152" s="15"/>
      <c r="F152" s="15"/>
    </row>
    <row r="153" spans="1:6" ht="15.75" outlineLevel="3" thickBot="1">
      <c r="A153" s="16"/>
      <c r="B153" s="17"/>
      <c r="C153" s="18"/>
      <c r="D153" s="19"/>
      <c r="E153" s="20"/>
      <c r="F153" s="20"/>
    </row>
    <row r="154" spans="1:6" ht="16.5" outlineLevel="2" thickBot="1">
      <c r="A154" s="34" t="s">
        <v>176</v>
      </c>
      <c r="B154" s="35" t="s">
        <v>177</v>
      </c>
      <c r="C154" s="36"/>
      <c r="D154" s="37"/>
      <c r="E154" s="38"/>
      <c r="F154" s="39"/>
    </row>
    <row r="155" spans="1:6" s="26" customFormat="1" ht="15.75" outlineLevel="2">
      <c r="A155" s="21"/>
      <c r="B155" s="22"/>
      <c r="C155" s="23"/>
      <c r="D155" s="24"/>
      <c r="E155" s="25"/>
      <c r="F155" s="25"/>
    </row>
    <row r="156" spans="1:6" s="26" customFormat="1" ht="60" outlineLevel="2">
      <c r="A156" s="21"/>
      <c r="B156" s="44" t="s">
        <v>530</v>
      </c>
      <c r="C156" s="23"/>
      <c r="D156" s="24"/>
      <c r="E156" s="25"/>
      <c r="F156" s="25"/>
    </row>
    <row r="157" spans="1:6" s="26" customFormat="1" ht="270" outlineLevel="2">
      <c r="A157" s="21"/>
      <c r="B157" s="44" t="s">
        <v>531</v>
      </c>
      <c r="C157" s="23"/>
      <c r="D157" s="24"/>
      <c r="E157" s="25"/>
      <c r="F157" s="25"/>
    </row>
    <row r="158" spans="1:6" s="26" customFormat="1" ht="45" outlineLevel="2">
      <c r="A158" s="21"/>
      <c r="B158" s="44" t="s">
        <v>532</v>
      </c>
      <c r="C158" s="23"/>
      <c r="D158" s="24"/>
      <c r="E158" s="25"/>
      <c r="F158" s="25"/>
    </row>
    <row r="159" spans="1:6" s="26" customFormat="1" ht="15.75" outlineLevel="2">
      <c r="A159" s="21"/>
      <c r="B159" s="45"/>
      <c r="C159" s="23"/>
      <c r="D159" s="24"/>
      <c r="E159" s="25"/>
      <c r="F159" s="25"/>
    </row>
    <row r="160" spans="1:6" s="26" customFormat="1" ht="135" outlineLevel="2">
      <c r="A160" s="21"/>
      <c r="B160" s="43" t="s">
        <v>533</v>
      </c>
      <c r="C160" s="23"/>
      <c r="D160" s="24"/>
      <c r="E160" s="25"/>
      <c r="F160" s="25"/>
    </row>
    <row r="161" spans="1:6" s="26" customFormat="1" ht="45" outlineLevel="2">
      <c r="A161" s="21"/>
      <c r="B161" s="43" t="s">
        <v>534</v>
      </c>
      <c r="C161" s="23"/>
      <c r="D161" s="24"/>
      <c r="E161" s="25"/>
      <c r="F161" s="25"/>
    </row>
    <row r="162" spans="1:6" s="26" customFormat="1" ht="300.75" outlineLevel="2">
      <c r="A162" s="21"/>
      <c r="B162" s="43" t="s">
        <v>535</v>
      </c>
      <c r="C162" s="23"/>
      <c r="D162" s="24"/>
      <c r="E162" s="25"/>
      <c r="F162" s="25"/>
    </row>
    <row r="163" spans="1:6" s="26" customFormat="1" ht="15.75" outlineLevel="2">
      <c r="A163" s="21"/>
      <c r="B163" s="22"/>
      <c r="C163" s="23"/>
      <c r="D163" s="24"/>
      <c r="E163" s="25"/>
      <c r="F163" s="25"/>
    </row>
    <row r="164" spans="1:6" ht="120" outlineLevel="3">
      <c r="A164" s="16" t="s">
        <v>178</v>
      </c>
      <c r="B164" s="17" t="s">
        <v>179</v>
      </c>
      <c r="C164" s="18" t="s">
        <v>37</v>
      </c>
      <c r="D164" s="19">
        <v>7.5</v>
      </c>
      <c r="E164" s="131"/>
      <c r="F164" s="20">
        <f t="shared" ref="F164:F198" si="7">D164*E164</f>
        <v>0</v>
      </c>
    </row>
    <row r="165" spans="1:6" ht="105" outlineLevel="3">
      <c r="A165" s="16" t="s">
        <v>180</v>
      </c>
      <c r="B165" s="17" t="s">
        <v>181</v>
      </c>
      <c r="C165" s="18" t="s">
        <v>37</v>
      </c>
      <c r="D165" s="19">
        <v>270.5</v>
      </c>
      <c r="E165" s="131"/>
      <c r="F165" s="20">
        <f t="shared" si="7"/>
        <v>0</v>
      </c>
    </row>
    <row r="166" spans="1:6" ht="45" outlineLevel="3">
      <c r="A166" s="16" t="s">
        <v>182</v>
      </c>
      <c r="B166" s="17" t="s">
        <v>703</v>
      </c>
      <c r="C166" s="18" t="s">
        <v>104</v>
      </c>
      <c r="D166" s="19">
        <v>72</v>
      </c>
      <c r="E166" s="131"/>
      <c r="F166" s="20">
        <f t="shared" ref="F166" si="8">D166*E166</f>
        <v>0</v>
      </c>
    </row>
    <row r="167" spans="1:6" outlineLevel="3">
      <c r="A167" s="16" t="s">
        <v>184</v>
      </c>
      <c r="B167" s="17" t="s">
        <v>183</v>
      </c>
      <c r="C167" s="18" t="s">
        <v>37</v>
      </c>
      <c r="D167" s="19">
        <v>13.8</v>
      </c>
      <c r="E167" s="131"/>
      <c r="F167" s="20">
        <f t="shared" si="7"/>
        <v>0</v>
      </c>
    </row>
    <row r="168" spans="1:6" outlineLevel="3">
      <c r="A168" s="16" t="s">
        <v>186</v>
      </c>
      <c r="B168" s="17" t="s">
        <v>185</v>
      </c>
      <c r="C168" s="18" t="s">
        <v>37</v>
      </c>
      <c r="D168" s="19">
        <v>238.9</v>
      </c>
      <c r="E168" s="131"/>
      <c r="F168" s="20">
        <f t="shared" si="7"/>
        <v>0</v>
      </c>
    </row>
    <row r="169" spans="1:6" ht="120" outlineLevel="3">
      <c r="A169" s="16" t="s">
        <v>188</v>
      </c>
      <c r="B169" s="17" t="s">
        <v>187</v>
      </c>
      <c r="C169" s="18" t="s">
        <v>37</v>
      </c>
      <c r="D169" s="19">
        <v>45</v>
      </c>
      <c r="E169" s="131"/>
      <c r="F169" s="20">
        <f t="shared" si="7"/>
        <v>0</v>
      </c>
    </row>
    <row r="170" spans="1:6" ht="105" outlineLevel="3">
      <c r="A170" s="16" t="s">
        <v>190</v>
      </c>
      <c r="B170" s="17" t="s">
        <v>189</v>
      </c>
      <c r="C170" s="18" t="s">
        <v>37</v>
      </c>
      <c r="D170" s="19">
        <v>7</v>
      </c>
      <c r="E170" s="131"/>
      <c r="F170" s="20">
        <f t="shared" si="7"/>
        <v>0</v>
      </c>
    </row>
    <row r="171" spans="1:6" outlineLevel="3">
      <c r="A171" s="16" t="s">
        <v>192</v>
      </c>
      <c r="B171" s="17" t="s">
        <v>191</v>
      </c>
      <c r="C171" s="18" t="s">
        <v>12</v>
      </c>
      <c r="D171" s="19">
        <v>5</v>
      </c>
      <c r="E171" s="131"/>
      <c r="F171" s="20">
        <f t="shared" si="7"/>
        <v>0</v>
      </c>
    </row>
    <row r="172" spans="1:6" outlineLevel="3">
      <c r="A172" s="16" t="s">
        <v>194</v>
      </c>
      <c r="B172" s="17" t="s">
        <v>193</v>
      </c>
      <c r="C172" s="18" t="s">
        <v>12</v>
      </c>
      <c r="D172" s="19">
        <v>80</v>
      </c>
      <c r="E172" s="131"/>
      <c r="F172" s="20">
        <f t="shared" si="7"/>
        <v>0</v>
      </c>
    </row>
    <row r="173" spans="1:6" ht="120" outlineLevel="3">
      <c r="A173" s="16" t="s">
        <v>196</v>
      </c>
      <c r="B173" s="17" t="s">
        <v>195</v>
      </c>
      <c r="C173" s="18" t="s">
        <v>37</v>
      </c>
      <c r="D173" s="19">
        <v>8.5</v>
      </c>
      <c r="E173" s="131"/>
      <c r="F173" s="20">
        <f t="shared" si="7"/>
        <v>0</v>
      </c>
    </row>
    <row r="174" spans="1:6" ht="105" outlineLevel="3">
      <c r="A174" s="16" t="s">
        <v>197</v>
      </c>
      <c r="B174" s="17" t="s">
        <v>704</v>
      </c>
      <c r="C174" s="18" t="s">
        <v>37</v>
      </c>
      <c r="D174" s="19">
        <v>34.5</v>
      </c>
      <c r="E174" s="131"/>
      <c r="F174" s="20">
        <f t="shared" si="7"/>
        <v>0</v>
      </c>
    </row>
    <row r="175" spans="1:6" ht="105" outlineLevel="3">
      <c r="A175" s="16" t="s">
        <v>199</v>
      </c>
      <c r="B175" s="17" t="s">
        <v>198</v>
      </c>
      <c r="C175" s="18" t="s">
        <v>37</v>
      </c>
      <c r="D175" s="19">
        <v>2.5</v>
      </c>
      <c r="E175" s="131"/>
      <c r="F175" s="20">
        <f t="shared" si="7"/>
        <v>0</v>
      </c>
    </row>
    <row r="176" spans="1:6" ht="45" outlineLevel="3">
      <c r="A176" s="16" t="s">
        <v>201</v>
      </c>
      <c r="B176" s="17" t="s">
        <v>200</v>
      </c>
      <c r="C176" s="18" t="s">
        <v>104</v>
      </c>
      <c r="D176" s="19">
        <v>100</v>
      </c>
      <c r="E176" s="131"/>
      <c r="F176" s="20">
        <f t="shared" si="7"/>
        <v>0</v>
      </c>
    </row>
    <row r="177" spans="1:6" ht="60" outlineLevel="3">
      <c r="A177" s="16" t="s">
        <v>203</v>
      </c>
      <c r="B177" s="17" t="s">
        <v>202</v>
      </c>
      <c r="C177" s="18" t="s">
        <v>37</v>
      </c>
      <c r="D177" s="19">
        <v>4.5</v>
      </c>
      <c r="E177" s="131"/>
      <c r="F177" s="20">
        <f t="shared" si="7"/>
        <v>0</v>
      </c>
    </row>
    <row r="178" spans="1:6" ht="90" outlineLevel="3">
      <c r="A178" s="16" t="s">
        <v>205</v>
      </c>
      <c r="B178" s="17" t="s">
        <v>204</v>
      </c>
      <c r="C178" s="18" t="s">
        <v>28</v>
      </c>
      <c r="D178" s="19">
        <v>95.6</v>
      </c>
      <c r="E178" s="131"/>
      <c r="F178" s="20">
        <f t="shared" si="7"/>
        <v>0</v>
      </c>
    </row>
    <row r="179" spans="1:6" ht="90" outlineLevel="3">
      <c r="A179" s="16" t="s">
        <v>207</v>
      </c>
      <c r="B179" s="17" t="s">
        <v>206</v>
      </c>
      <c r="C179" s="18" t="s">
        <v>28</v>
      </c>
      <c r="D179" s="19">
        <v>13.5</v>
      </c>
      <c r="E179" s="131"/>
      <c r="F179" s="20">
        <f t="shared" si="7"/>
        <v>0</v>
      </c>
    </row>
    <row r="180" spans="1:6" ht="105" outlineLevel="3">
      <c r="A180" s="16" t="s">
        <v>209</v>
      </c>
      <c r="B180" s="17" t="s">
        <v>208</v>
      </c>
      <c r="C180" s="18" t="s">
        <v>12</v>
      </c>
      <c r="D180" s="19">
        <v>2</v>
      </c>
      <c r="E180" s="131"/>
      <c r="F180" s="20">
        <f t="shared" si="7"/>
        <v>0</v>
      </c>
    </row>
    <row r="181" spans="1:6" ht="90" outlineLevel="3">
      <c r="A181" s="16" t="s">
        <v>211</v>
      </c>
      <c r="B181" s="17" t="s">
        <v>210</v>
      </c>
      <c r="C181" s="18" t="s">
        <v>37</v>
      </c>
      <c r="D181" s="19">
        <v>565.9</v>
      </c>
      <c r="E181" s="131"/>
      <c r="F181" s="20">
        <f t="shared" si="7"/>
        <v>0</v>
      </c>
    </row>
    <row r="182" spans="1:6" ht="75" outlineLevel="3">
      <c r="A182" s="16" t="s">
        <v>213</v>
      </c>
      <c r="B182" s="17" t="s">
        <v>212</v>
      </c>
      <c r="C182" s="18" t="s">
        <v>37</v>
      </c>
      <c r="D182" s="19">
        <v>136.6</v>
      </c>
      <c r="E182" s="131"/>
      <c r="F182" s="20">
        <f t="shared" si="7"/>
        <v>0</v>
      </c>
    </row>
    <row r="183" spans="1:6" outlineLevel="3">
      <c r="A183" s="16" t="s">
        <v>214</v>
      </c>
      <c r="B183" s="17" t="s">
        <v>707</v>
      </c>
      <c r="C183" s="18" t="s">
        <v>37</v>
      </c>
      <c r="D183" s="19">
        <v>96.3</v>
      </c>
      <c r="E183" s="131"/>
      <c r="F183" s="20">
        <f t="shared" si="7"/>
        <v>0</v>
      </c>
    </row>
    <row r="184" spans="1:6" outlineLevel="3">
      <c r="A184" s="16" t="s">
        <v>216</v>
      </c>
      <c r="B184" s="17" t="s">
        <v>215</v>
      </c>
      <c r="C184" s="18" t="s">
        <v>37</v>
      </c>
      <c r="D184" s="19">
        <v>3.5</v>
      </c>
      <c r="E184" s="131"/>
      <c r="F184" s="20">
        <f t="shared" si="7"/>
        <v>0</v>
      </c>
    </row>
    <row r="185" spans="1:6" outlineLevel="3">
      <c r="A185" s="16" t="s">
        <v>217</v>
      </c>
      <c r="B185" s="17" t="s">
        <v>706</v>
      </c>
      <c r="C185" s="18" t="s">
        <v>37</v>
      </c>
      <c r="D185" s="19">
        <v>55.5</v>
      </c>
      <c r="E185" s="131"/>
      <c r="F185" s="20">
        <f t="shared" si="7"/>
        <v>0</v>
      </c>
    </row>
    <row r="186" spans="1:6" outlineLevel="3">
      <c r="A186" s="16" t="s">
        <v>218</v>
      </c>
      <c r="B186" s="17" t="s">
        <v>705</v>
      </c>
      <c r="C186" s="18" t="s">
        <v>37</v>
      </c>
      <c r="D186" s="19">
        <v>389.45</v>
      </c>
      <c r="E186" s="131"/>
      <c r="F186" s="20">
        <f t="shared" si="7"/>
        <v>0</v>
      </c>
    </row>
    <row r="187" spans="1:6" ht="105" outlineLevel="3">
      <c r="A187" s="16" t="s">
        <v>220</v>
      </c>
      <c r="B187" s="17" t="s">
        <v>219</v>
      </c>
      <c r="C187" s="18" t="s">
        <v>37</v>
      </c>
      <c r="D187" s="19">
        <v>3.8</v>
      </c>
      <c r="E187" s="131"/>
      <c r="F187" s="20">
        <f t="shared" si="7"/>
        <v>0</v>
      </c>
    </row>
    <row r="188" spans="1:6" ht="90" outlineLevel="3">
      <c r="A188" s="16" t="s">
        <v>222</v>
      </c>
      <c r="B188" s="17" t="s">
        <v>221</v>
      </c>
      <c r="C188" s="18" t="s">
        <v>104</v>
      </c>
      <c r="D188" s="19">
        <v>250</v>
      </c>
      <c r="E188" s="131"/>
      <c r="F188" s="20">
        <f t="shared" si="7"/>
        <v>0</v>
      </c>
    </row>
    <row r="189" spans="1:6" ht="60" outlineLevel="3">
      <c r="A189" s="16" t="s">
        <v>224</v>
      </c>
      <c r="B189" s="17" t="s">
        <v>223</v>
      </c>
      <c r="C189" s="18" t="s">
        <v>12</v>
      </c>
      <c r="D189" s="19">
        <v>25</v>
      </c>
      <c r="E189" s="131"/>
      <c r="F189" s="20">
        <f t="shared" si="7"/>
        <v>0</v>
      </c>
    </row>
    <row r="190" spans="1:6" ht="90" outlineLevel="3">
      <c r="A190" s="16" t="s">
        <v>226</v>
      </c>
      <c r="B190" s="17" t="s">
        <v>225</v>
      </c>
      <c r="C190" s="18" t="s">
        <v>104</v>
      </c>
      <c r="D190" s="19">
        <v>20</v>
      </c>
      <c r="E190" s="131"/>
      <c r="F190" s="20">
        <f t="shared" si="7"/>
        <v>0</v>
      </c>
    </row>
    <row r="191" spans="1:6" ht="105" outlineLevel="3">
      <c r="A191" s="16" t="s">
        <v>228</v>
      </c>
      <c r="B191" s="17" t="s">
        <v>227</v>
      </c>
      <c r="C191" s="18" t="s">
        <v>12</v>
      </c>
      <c r="D191" s="19">
        <v>124</v>
      </c>
      <c r="E191" s="131"/>
      <c r="F191" s="20">
        <f t="shared" si="7"/>
        <v>0</v>
      </c>
    </row>
    <row r="192" spans="1:6" ht="45" outlineLevel="3">
      <c r="A192" s="16" t="s">
        <v>231</v>
      </c>
      <c r="B192" s="17" t="s">
        <v>229</v>
      </c>
      <c r="C192" s="18" t="s">
        <v>230</v>
      </c>
      <c r="D192" s="19">
        <v>30</v>
      </c>
      <c r="E192" s="131"/>
      <c r="F192" s="20">
        <f t="shared" si="7"/>
        <v>0</v>
      </c>
    </row>
    <row r="193" spans="1:6" ht="105" outlineLevel="3">
      <c r="A193" s="16" t="s">
        <v>233</v>
      </c>
      <c r="B193" s="17" t="s">
        <v>232</v>
      </c>
      <c r="C193" s="18" t="s">
        <v>37</v>
      </c>
      <c r="D193" s="19">
        <v>690</v>
      </c>
      <c r="E193" s="131"/>
      <c r="F193" s="20">
        <f t="shared" si="7"/>
        <v>0</v>
      </c>
    </row>
    <row r="194" spans="1:6" ht="75" outlineLevel="3">
      <c r="A194" s="16" t="s">
        <v>235</v>
      </c>
      <c r="B194" s="17" t="s">
        <v>234</v>
      </c>
      <c r="C194" s="18" t="s">
        <v>37</v>
      </c>
      <c r="D194" s="19">
        <v>942</v>
      </c>
      <c r="E194" s="131"/>
      <c r="F194" s="20">
        <f t="shared" si="7"/>
        <v>0</v>
      </c>
    </row>
    <row r="195" spans="1:6" ht="60" outlineLevel="3">
      <c r="A195" s="16" t="s">
        <v>237</v>
      </c>
      <c r="B195" s="17" t="s">
        <v>236</v>
      </c>
      <c r="C195" s="18" t="s">
        <v>37</v>
      </c>
      <c r="D195" s="19">
        <v>98.4</v>
      </c>
      <c r="E195" s="131"/>
      <c r="F195" s="20">
        <f t="shared" si="7"/>
        <v>0</v>
      </c>
    </row>
    <row r="196" spans="1:6" ht="30" outlineLevel="3">
      <c r="A196" s="16" t="s">
        <v>239</v>
      </c>
      <c r="B196" s="17" t="s">
        <v>238</v>
      </c>
      <c r="C196" s="18" t="s">
        <v>12</v>
      </c>
      <c r="D196" s="19">
        <v>1</v>
      </c>
      <c r="E196" s="131"/>
      <c r="F196" s="20">
        <f t="shared" si="7"/>
        <v>0</v>
      </c>
    </row>
    <row r="197" spans="1:6" ht="45" outlineLevel="3">
      <c r="A197" s="16" t="s">
        <v>241</v>
      </c>
      <c r="B197" s="17" t="s">
        <v>240</v>
      </c>
      <c r="C197" s="18" t="s">
        <v>230</v>
      </c>
      <c r="D197" s="19">
        <v>40</v>
      </c>
      <c r="E197" s="131"/>
      <c r="F197" s="20">
        <f t="shared" si="7"/>
        <v>0</v>
      </c>
    </row>
    <row r="198" spans="1:6" ht="90" outlineLevel="3">
      <c r="A198" s="16" t="s">
        <v>243</v>
      </c>
      <c r="B198" s="17" t="s">
        <v>242</v>
      </c>
      <c r="C198" s="18" t="s">
        <v>230</v>
      </c>
      <c r="D198" s="19">
        <v>50</v>
      </c>
      <c r="E198" s="131"/>
      <c r="F198" s="20">
        <f t="shared" si="7"/>
        <v>0</v>
      </c>
    </row>
    <row r="199" spans="1:6" ht="90" outlineLevel="3">
      <c r="A199" s="16" t="s">
        <v>243</v>
      </c>
      <c r="B199" s="17" t="s">
        <v>244</v>
      </c>
      <c r="C199" s="18" t="s">
        <v>230</v>
      </c>
      <c r="D199" s="19">
        <v>50</v>
      </c>
      <c r="E199" s="131"/>
      <c r="F199" s="20">
        <f>D199*E199</f>
        <v>0</v>
      </c>
    </row>
    <row r="200" spans="1:6" outlineLevel="3">
      <c r="A200" s="16"/>
      <c r="B200" s="17"/>
      <c r="C200" s="18"/>
      <c r="D200" s="19"/>
      <c r="E200" s="20"/>
      <c r="F200" s="20"/>
    </row>
    <row r="201" spans="1:6" ht="15.75" outlineLevel="3" thickBot="1">
      <c r="A201" s="16"/>
      <c r="B201" s="17"/>
      <c r="C201" s="18"/>
      <c r="D201" s="19"/>
      <c r="E201" s="20"/>
      <c r="F201" s="20"/>
    </row>
    <row r="202" spans="1:6" ht="16.5" outlineLevel="3" thickBot="1">
      <c r="A202" s="16"/>
      <c r="B202" s="7" t="s">
        <v>536</v>
      </c>
      <c r="C202" s="8"/>
      <c r="D202" s="9"/>
      <c r="E202" s="10"/>
      <c r="F202" s="11">
        <f>SUM(F164:F201)</f>
        <v>0</v>
      </c>
    </row>
    <row r="203" spans="1:6" outlineLevel="3">
      <c r="A203" s="16"/>
      <c r="B203" s="17"/>
      <c r="C203" s="18"/>
      <c r="D203" s="19"/>
      <c r="E203" s="20"/>
      <c r="F203" s="20"/>
    </row>
    <row r="204" spans="1:6" ht="15.75" outlineLevel="3" thickBot="1">
      <c r="A204" s="16"/>
      <c r="B204" s="17"/>
      <c r="C204" s="18"/>
      <c r="D204" s="19"/>
      <c r="E204" s="20"/>
      <c r="F204" s="20"/>
    </row>
    <row r="205" spans="1:6" ht="16.5" outlineLevel="3" thickBot="1">
      <c r="A205" s="16"/>
      <c r="B205" s="7" t="s">
        <v>537</v>
      </c>
      <c r="C205" s="8"/>
      <c r="D205" s="9"/>
      <c r="E205" s="10"/>
      <c r="F205" s="11">
        <f>F202+F151+F89+F26</f>
        <v>0</v>
      </c>
    </row>
    <row r="206" spans="1:6" outlineLevel="3">
      <c r="A206" s="16"/>
      <c r="B206" s="17"/>
      <c r="C206" s="18"/>
      <c r="D206" s="19"/>
      <c r="E206" s="20"/>
      <c r="F206" s="20"/>
    </row>
  </sheetData>
  <sheetProtection algorithmName="SHA-512" hashValue="aqAojF788J0dv+kfNRNplrr8bayoheM8EHQg4UZSNc6VaFaTV7VB6Ke8vqFs9BiEoROFETNfiXpdhZk32JAPTg==" saltValue="OpmQ/m5QEP/qUE5DVWiPvw==" spinCount="100000" sheet="1" objects="1" scenarios="1" formatCells="0" formatColumns="0" formatRows="0"/>
  <mergeCells count="1">
    <mergeCell ref="B2:E2"/>
  </mergeCells>
  <pageMargins left="0.7" right="0.2" top="0.75" bottom="0.75" header="0.3" footer="0.3"/>
  <pageSetup paperSize="9" scale="99" orientation="portrait" horizontalDpi="4294967293" verticalDpi="4294967293" r:id="rId1"/>
  <rowBreaks count="1" manualBreakCount="1">
    <brk id="91" max="16383" man="1"/>
  </rowBreaks>
</worksheet>
</file>

<file path=xl/worksheets/sheet4.xml><?xml version="1.0" encoding="utf-8"?>
<worksheet xmlns="http://schemas.openxmlformats.org/spreadsheetml/2006/main" xmlns:r="http://schemas.openxmlformats.org/officeDocument/2006/relationships">
  <dimension ref="A1:F293"/>
  <sheetViews>
    <sheetView showZeros="0" view="pageBreakPreview" topLeftCell="A206" zoomScaleNormal="100" zoomScaleSheetLayoutView="100" workbookViewId="0">
      <selection activeCell="E218" sqref="E218"/>
    </sheetView>
  </sheetViews>
  <sheetFormatPr defaultColWidth="8.85546875" defaultRowHeight="15" outlineLevelRow="3"/>
  <cols>
    <col min="1" max="1" width="7.140625" style="171" customWidth="1"/>
    <col min="2" max="2" width="38.7109375" style="172" customWidth="1"/>
    <col min="3" max="3" width="8.5703125" style="173" customWidth="1"/>
    <col min="4" max="4" width="11.42578125" style="174" customWidth="1"/>
    <col min="5" max="5" width="13.140625" style="175" customWidth="1"/>
    <col min="6" max="6" width="14.28515625" style="175" customWidth="1"/>
    <col min="7" max="16384" width="8.85546875" style="142"/>
  </cols>
  <sheetData>
    <row r="1" spans="1:6" ht="15.75" thickBot="1">
      <c r="A1" s="137" t="s">
        <v>0</v>
      </c>
      <c r="B1" s="138" t="s">
        <v>1</v>
      </c>
      <c r="C1" s="139" t="s">
        <v>2</v>
      </c>
      <c r="D1" s="140" t="s">
        <v>3</v>
      </c>
      <c r="E1" s="141" t="s">
        <v>4</v>
      </c>
      <c r="F1" s="141" t="s">
        <v>5</v>
      </c>
    </row>
    <row r="2" spans="1:6" ht="16.5" thickBot="1">
      <c r="A2" s="143"/>
      <c r="B2" s="193" t="s">
        <v>6</v>
      </c>
      <c r="C2" s="193"/>
      <c r="D2" s="193"/>
      <c r="E2" s="193"/>
      <c r="F2" s="144"/>
    </row>
    <row r="3" spans="1:6" s="150" customFormat="1" ht="16.5" thickBot="1">
      <c r="A3" s="145"/>
      <c r="B3" s="146"/>
      <c r="C3" s="147"/>
      <c r="D3" s="148"/>
      <c r="E3" s="149"/>
      <c r="F3" s="149"/>
    </row>
    <row r="4" spans="1:6" ht="16.5" outlineLevel="1" thickBot="1">
      <c r="A4" s="151" t="s">
        <v>245</v>
      </c>
      <c r="B4" s="152" t="s">
        <v>246</v>
      </c>
      <c r="C4" s="153"/>
      <c r="D4" s="154"/>
      <c r="E4" s="155"/>
      <c r="F4" s="156"/>
    </row>
    <row r="5" spans="1:6" s="150" customFormat="1" ht="16.5" outlineLevel="1" thickBot="1">
      <c r="A5" s="145"/>
      <c r="B5" s="146"/>
      <c r="C5" s="147"/>
      <c r="D5" s="148"/>
      <c r="E5" s="149"/>
      <c r="F5" s="149"/>
    </row>
    <row r="6" spans="1:6" ht="16.5" outlineLevel="2" thickBot="1">
      <c r="A6" s="157" t="s">
        <v>247</v>
      </c>
      <c r="B6" s="158" t="s">
        <v>248</v>
      </c>
      <c r="C6" s="159"/>
      <c r="D6" s="160"/>
      <c r="E6" s="161"/>
      <c r="F6" s="162"/>
    </row>
    <row r="7" spans="1:6" s="150" customFormat="1" ht="15.75" outlineLevel="2">
      <c r="A7" s="145"/>
      <c r="B7" s="146"/>
      <c r="C7" s="147"/>
      <c r="D7" s="148"/>
      <c r="E7" s="149"/>
      <c r="F7" s="149"/>
    </row>
    <row r="8" spans="1:6" s="150" customFormat="1" ht="15.75" outlineLevel="2">
      <c r="A8" s="145"/>
      <c r="B8" s="163" t="s">
        <v>538</v>
      </c>
      <c r="C8" s="147"/>
      <c r="D8" s="148"/>
      <c r="E8" s="149"/>
      <c r="F8" s="149"/>
    </row>
    <row r="9" spans="1:6" s="150" customFormat="1" ht="45" outlineLevel="2">
      <c r="A9" s="145"/>
      <c r="B9" s="164" t="s">
        <v>539</v>
      </c>
      <c r="C9" s="147"/>
      <c r="D9" s="148"/>
      <c r="E9" s="149"/>
      <c r="F9" s="149"/>
    </row>
    <row r="10" spans="1:6" s="150" customFormat="1" ht="60" outlineLevel="2">
      <c r="A10" s="145"/>
      <c r="B10" s="164" t="s">
        <v>540</v>
      </c>
      <c r="C10" s="147"/>
      <c r="D10" s="148"/>
      <c r="E10" s="149"/>
      <c r="F10" s="149"/>
    </row>
    <row r="11" spans="1:6" s="150" customFormat="1" ht="75" outlineLevel="2">
      <c r="A11" s="145"/>
      <c r="B11" s="164" t="s">
        <v>541</v>
      </c>
      <c r="C11" s="147"/>
      <c r="D11" s="148"/>
      <c r="E11" s="149"/>
      <c r="F11" s="149"/>
    </row>
    <row r="12" spans="1:6" s="150" customFormat="1" ht="30" outlineLevel="2">
      <c r="A12" s="145"/>
      <c r="B12" s="164" t="s">
        <v>542</v>
      </c>
      <c r="C12" s="147"/>
      <c r="D12" s="148"/>
      <c r="E12" s="149"/>
      <c r="F12" s="149"/>
    </row>
    <row r="13" spans="1:6" s="150" customFormat="1" ht="45" outlineLevel="2">
      <c r="A13" s="145"/>
      <c r="B13" s="164" t="s">
        <v>543</v>
      </c>
      <c r="C13" s="147"/>
      <c r="D13" s="148"/>
      <c r="E13" s="149"/>
      <c r="F13" s="149"/>
    </row>
    <row r="14" spans="1:6" s="150" customFormat="1" ht="30" outlineLevel="2">
      <c r="A14" s="145"/>
      <c r="B14" s="165" t="s">
        <v>544</v>
      </c>
      <c r="C14" s="147"/>
      <c r="D14" s="148"/>
      <c r="E14" s="149"/>
      <c r="F14" s="149"/>
    </row>
    <row r="15" spans="1:6" s="150" customFormat="1" ht="60" outlineLevel="2">
      <c r="A15" s="145"/>
      <c r="B15" s="164" t="s">
        <v>545</v>
      </c>
      <c r="C15" s="147"/>
      <c r="D15" s="148"/>
      <c r="E15" s="149"/>
      <c r="F15" s="149"/>
    </row>
    <row r="16" spans="1:6" s="150" customFormat="1" ht="150" outlineLevel="2">
      <c r="A16" s="145"/>
      <c r="B16" s="164" t="s">
        <v>546</v>
      </c>
      <c r="C16" s="147"/>
      <c r="D16" s="148"/>
      <c r="E16" s="149"/>
      <c r="F16" s="149"/>
    </row>
    <row r="17" spans="1:6" s="150" customFormat="1" ht="15.75" outlineLevel="2">
      <c r="A17" s="145"/>
      <c r="B17" s="146"/>
      <c r="C17" s="147"/>
      <c r="D17" s="148"/>
      <c r="E17" s="149"/>
      <c r="F17" s="149"/>
    </row>
    <row r="18" spans="1:6" outlineLevel="3">
      <c r="A18" s="137" t="s">
        <v>249</v>
      </c>
      <c r="B18" s="138" t="s">
        <v>250</v>
      </c>
      <c r="C18" s="139" t="s">
        <v>37</v>
      </c>
      <c r="D18" s="140">
        <v>505.6</v>
      </c>
      <c r="E18" s="131"/>
      <c r="F18" s="141">
        <f t="shared" ref="F18:F30" si="0">D18*E18</f>
        <v>0</v>
      </c>
    </row>
    <row r="19" spans="1:6" outlineLevel="3">
      <c r="A19" s="137" t="s">
        <v>251</v>
      </c>
      <c r="B19" s="138" t="s">
        <v>252</v>
      </c>
      <c r="C19" s="139" t="s">
        <v>37</v>
      </c>
      <c r="D19" s="140">
        <v>113.6</v>
      </c>
      <c r="E19" s="131"/>
      <c r="F19" s="141">
        <f t="shared" si="0"/>
        <v>0</v>
      </c>
    </row>
    <row r="20" spans="1:6" outlineLevel="3">
      <c r="A20" s="137" t="s">
        <v>253</v>
      </c>
      <c r="B20" s="138" t="s">
        <v>254</v>
      </c>
      <c r="C20" s="139" t="s">
        <v>37</v>
      </c>
      <c r="D20" s="140">
        <v>151.1</v>
      </c>
      <c r="E20" s="131"/>
      <c r="F20" s="141">
        <f t="shared" si="0"/>
        <v>0</v>
      </c>
    </row>
    <row r="21" spans="1:6" outlineLevel="3">
      <c r="A21" s="137" t="s">
        <v>255</v>
      </c>
      <c r="B21" s="138" t="s">
        <v>256</v>
      </c>
      <c r="C21" s="139" t="s">
        <v>37</v>
      </c>
      <c r="D21" s="140">
        <v>65.599999999999994</v>
      </c>
      <c r="E21" s="131"/>
      <c r="F21" s="141">
        <f t="shared" si="0"/>
        <v>0</v>
      </c>
    </row>
    <row r="22" spans="1:6" outlineLevel="3">
      <c r="A22" s="137" t="s">
        <v>257</v>
      </c>
      <c r="B22" s="138" t="s">
        <v>258</v>
      </c>
      <c r="C22" s="139" t="s">
        <v>37</v>
      </c>
      <c r="D22" s="140">
        <v>9.5500000000000007</v>
      </c>
      <c r="E22" s="131"/>
      <c r="F22" s="141">
        <f t="shared" si="0"/>
        <v>0</v>
      </c>
    </row>
    <row r="23" spans="1:6" outlineLevel="3">
      <c r="A23" s="137" t="s">
        <v>259</v>
      </c>
      <c r="B23" s="138" t="s">
        <v>260</v>
      </c>
      <c r="C23" s="139" t="s">
        <v>37</v>
      </c>
      <c r="D23" s="140">
        <v>24.5</v>
      </c>
      <c r="E23" s="131"/>
      <c r="F23" s="141">
        <f t="shared" si="0"/>
        <v>0</v>
      </c>
    </row>
    <row r="24" spans="1:6" outlineLevel="3">
      <c r="A24" s="137" t="s">
        <v>261</v>
      </c>
      <c r="B24" s="138" t="s">
        <v>262</v>
      </c>
      <c r="C24" s="139" t="s">
        <v>37</v>
      </c>
      <c r="D24" s="140">
        <v>2.75</v>
      </c>
      <c r="E24" s="131"/>
      <c r="F24" s="141">
        <f t="shared" si="0"/>
        <v>0</v>
      </c>
    </row>
    <row r="25" spans="1:6" ht="45" outlineLevel="3">
      <c r="A25" s="137" t="s">
        <v>263</v>
      </c>
      <c r="B25" s="138" t="s">
        <v>264</v>
      </c>
      <c r="C25" s="139" t="s">
        <v>104</v>
      </c>
      <c r="D25" s="140">
        <v>1.25</v>
      </c>
      <c r="E25" s="131"/>
      <c r="F25" s="141">
        <f t="shared" si="0"/>
        <v>0</v>
      </c>
    </row>
    <row r="26" spans="1:6" outlineLevel="3">
      <c r="A26" s="137" t="s">
        <v>265</v>
      </c>
      <c r="B26" s="138" t="s">
        <v>266</v>
      </c>
      <c r="C26" s="139" t="s">
        <v>37</v>
      </c>
      <c r="D26" s="140">
        <v>6.8</v>
      </c>
      <c r="E26" s="131"/>
      <c r="F26" s="141">
        <f t="shared" si="0"/>
        <v>0</v>
      </c>
    </row>
    <row r="27" spans="1:6" ht="60" outlineLevel="3">
      <c r="A27" s="137" t="s">
        <v>267</v>
      </c>
      <c r="B27" s="138" t="s">
        <v>268</v>
      </c>
      <c r="C27" s="139" t="s">
        <v>37</v>
      </c>
      <c r="D27" s="140">
        <v>1.1499999999999999</v>
      </c>
      <c r="E27" s="131"/>
      <c r="F27" s="141">
        <f t="shared" si="0"/>
        <v>0</v>
      </c>
    </row>
    <row r="28" spans="1:6" outlineLevel="3">
      <c r="A28" s="137" t="s">
        <v>269</v>
      </c>
      <c r="B28" s="138" t="s">
        <v>270</v>
      </c>
      <c r="C28" s="139" t="s">
        <v>37</v>
      </c>
      <c r="D28" s="140">
        <v>2.85</v>
      </c>
      <c r="E28" s="131"/>
      <c r="F28" s="141">
        <f t="shared" si="0"/>
        <v>0</v>
      </c>
    </row>
    <row r="29" spans="1:6" ht="45" outlineLevel="3">
      <c r="A29" s="137" t="s">
        <v>271</v>
      </c>
      <c r="B29" s="138" t="s">
        <v>272</v>
      </c>
      <c r="C29" s="139" t="s">
        <v>37</v>
      </c>
      <c r="D29" s="140">
        <v>2.85</v>
      </c>
      <c r="E29" s="131"/>
      <c r="F29" s="141">
        <f t="shared" si="0"/>
        <v>0</v>
      </c>
    </row>
    <row r="30" spans="1:6" outlineLevel="3">
      <c r="A30" s="137" t="s">
        <v>273</v>
      </c>
      <c r="B30" s="138" t="s">
        <v>549</v>
      </c>
      <c r="C30" s="139" t="s">
        <v>37</v>
      </c>
      <c r="D30" s="140">
        <v>49.6</v>
      </c>
      <c r="E30" s="131"/>
      <c r="F30" s="141">
        <f t="shared" si="0"/>
        <v>0</v>
      </c>
    </row>
    <row r="31" spans="1:6" outlineLevel="3">
      <c r="A31" s="137" t="s">
        <v>731</v>
      </c>
      <c r="B31" s="138" t="s">
        <v>732</v>
      </c>
      <c r="C31" s="139" t="s">
        <v>37</v>
      </c>
      <c r="D31" s="140">
        <v>46.9</v>
      </c>
      <c r="E31" s="131"/>
      <c r="F31" s="141">
        <f t="shared" ref="F31" si="1">D31*E31</f>
        <v>0</v>
      </c>
    </row>
    <row r="32" spans="1:6" outlineLevel="3">
      <c r="A32" s="137"/>
      <c r="B32" s="138"/>
      <c r="C32" s="139"/>
      <c r="D32" s="140"/>
      <c r="E32" s="141"/>
      <c r="F32" s="141"/>
    </row>
    <row r="33" spans="1:6" ht="15.75" outlineLevel="3" thickBot="1">
      <c r="A33" s="137"/>
      <c r="B33" s="138"/>
      <c r="C33" s="139"/>
      <c r="D33" s="140"/>
      <c r="E33" s="141"/>
      <c r="F33" s="141"/>
    </row>
    <row r="34" spans="1:6" ht="16.5" outlineLevel="3" thickBot="1">
      <c r="A34" s="137"/>
      <c r="B34" s="166" t="s">
        <v>548</v>
      </c>
      <c r="C34" s="167"/>
      <c r="D34" s="168"/>
      <c r="E34" s="169"/>
      <c r="F34" s="170">
        <f>SUM(F18:F33)</f>
        <v>0</v>
      </c>
    </row>
    <row r="36" spans="1:6" ht="15.75" outlineLevel="3" thickBot="1">
      <c r="A36" s="137"/>
      <c r="B36" s="138"/>
      <c r="C36" s="139"/>
      <c r="D36" s="140"/>
      <c r="E36" s="141"/>
      <c r="F36" s="141"/>
    </row>
    <row r="37" spans="1:6" ht="16.5" outlineLevel="2" thickBot="1">
      <c r="A37" s="157" t="s">
        <v>290</v>
      </c>
      <c r="B37" s="196" t="s">
        <v>291</v>
      </c>
      <c r="C37" s="196"/>
      <c r="D37" s="196"/>
      <c r="E37" s="161"/>
      <c r="F37" s="162"/>
    </row>
    <row r="38" spans="1:6" s="150" customFormat="1" ht="15.75" outlineLevel="2">
      <c r="A38" s="145"/>
      <c r="B38" s="146"/>
      <c r="C38" s="147"/>
      <c r="D38" s="148"/>
      <c r="E38" s="149"/>
      <c r="F38" s="149"/>
    </row>
    <row r="39" spans="1:6" s="150" customFormat="1" ht="15.75" outlineLevel="2">
      <c r="A39" s="145"/>
      <c r="B39" s="163" t="s">
        <v>538</v>
      </c>
      <c r="C39" s="147"/>
      <c r="D39" s="148"/>
      <c r="E39" s="149"/>
      <c r="F39" s="149"/>
    </row>
    <row r="40" spans="1:6" s="150" customFormat="1" ht="45" outlineLevel="2">
      <c r="A40" s="145"/>
      <c r="B40" s="164" t="s">
        <v>539</v>
      </c>
      <c r="C40" s="147"/>
      <c r="D40" s="148"/>
      <c r="E40" s="149"/>
      <c r="F40" s="149"/>
    </row>
    <row r="41" spans="1:6" s="150" customFormat="1" ht="60" outlineLevel="2">
      <c r="A41" s="145"/>
      <c r="B41" s="164" t="s">
        <v>540</v>
      </c>
      <c r="C41" s="147"/>
      <c r="D41" s="148"/>
      <c r="E41" s="149"/>
      <c r="F41" s="149"/>
    </row>
    <row r="42" spans="1:6" s="150" customFormat="1" ht="75" outlineLevel="2">
      <c r="A42" s="145"/>
      <c r="B42" s="164" t="s">
        <v>541</v>
      </c>
      <c r="C42" s="147"/>
      <c r="D42" s="148"/>
      <c r="E42" s="149"/>
      <c r="F42" s="149"/>
    </row>
    <row r="43" spans="1:6" s="150" customFormat="1" ht="30" outlineLevel="2">
      <c r="A43" s="145"/>
      <c r="B43" s="164" t="s">
        <v>542</v>
      </c>
      <c r="C43" s="147"/>
      <c r="D43" s="148"/>
      <c r="E43" s="149"/>
      <c r="F43" s="149"/>
    </row>
    <row r="44" spans="1:6" s="150" customFormat="1" ht="45" outlineLevel="2">
      <c r="A44" s="145"/>
      <c r="B44" s="164" t="s">
        <v>543</v>
      </c>
      <c r="C44" s="147"/>
      <c r="D44" s="148"/>
      <c r="E44" s="149"/>
      <c r="F44" s="149"/>
    </row>
    <row r="45" spans="1:6" s="150" customFormat="1" ht="60" outlineLevel="2">
      <c r="A45" s="145"/>
      <c r="B45" s="164" t="s">
        <v>545</v>
      </c>
      <c r="C45" s="147"/>
      <c r="D45" s="148"/>
      <c r="E45" s="149"/>
      <c r="F45" s="149"/>
    </row>
    <row r="46" spans="1:6" s="150" customFormat="1" ht="135" outlineLevel="2">
      <c r="A46" s="145"/>
      <c r="B46" s="164" t="s">
        <v>752</v>
      </c>
      <c r="C46" s="147"/>
      <c r="D46" s="148"/>
      <c r="E46" s="149"/>
      <c r="F46" s="149"/>
    </row>
    <row r="47" spans="1:6" s="150" customFormat="1" ht="255" outlineLevel="2">
      <c r="A47" s="145"/>
      <c r="B47" s="164" t="s">
        <v>547</v>
      </c>
      <c r="C47" s="147"/>
      <c r="D47" s="148"/>
      <c r="E47" s="149"/>
      <c r="F47" s="149"/>
    </row>
    <row r="48" spans="1:6" s="150" customFormat="1" ht="15.75" outlineLevel="2">
      <c r="A48" s="145"/>
      <c r="B48" s="146"/>
      <c r="C48" s="147"/>
      <c r="D48" s="148"/>
      <c r="E48" s="149"/>
      <c r="F48" s="149"/>
    </row>
    <row r="49" spans="1:6" outlineLevel="3">
      <c r="A49" s="137" t="s">
        <v>292</v>
      </c>
      <c r="B49" s="138" t="s">
        <v>293</v>
      </c>
      <c r="C49" s="139" t="s">
        <v>37</v>
      </c>
      <c r="D49" s="140">
        <v>131.6</v>
      </c>
      <c r="E49" s="131"/>
      <c r="F49" s="141">
        <f t="shared" ref="F49:F54" si="2">D49*E49</f>
        <v>0</v>
      </c>
    </row>
    <row r="50" spans="1:6" outlineLevel="3">
      <c r="A50" s="137" t="s">
        <v>294</v>
      </c>
      <c r="B50" s="138" t="s">
        <v>295</v>
      </c>
      <c r="C50" s="139" t="s">
        <v>104</v>
      </c>
      <c r="D50" s="140">
        <v>30.5</v>
      </c>
      <c r="E50" s="131"/>
      <c r="F50" s="141">
        <f t="shared" si="2"/>
        <v>0</v>
      </c>
    </row>
    <row r="51" spans="1:6" outlineLevel="3">
      <c r="A51" s="137" t="s">
        <v>296</v>
      </c>
      <c r="B51" s="138" t="s">
        <v>297</v>
      </c>
      <c r="C51" s="139" t="s">
        <v>104</v>
      </c>
      <c r="D51" s="140">
        <v>57.8</v>
      </c>
      <c r="E51" s="131"/>
      <c r="F51" s="141">
        <f t="shared" si="2"/>
        <v>0</v>
      </c>
    </row>
    <row r="52" spans="1:6" outlineLevel="3">
      <c r="A52" s="137" t="s">
        <v>298</v>
      </c>
      <c r="B52" s="138" t="s">
        <v>299</v>
      </c>
      <c r="C52" s="139" t="s">
        <v>104</v>
      </c>
      <c r="D52" s="140">
        <v>30.8</v>
      </c>
      <c r="E52" s="131"/>
      <c r="F52" s="141">
        <f t="shared" si="2"/>
        <v>0</v>
      </c>
    </row>
    <row r="53" spans="1:6" outlineLevel="3">
      <c r="A53" s="137" t="s">
        <v>300</v>
      </c>
      <c r="B53" s="138" t="s">
        <v>301</v>
      </c>
      <c r="C53" s="139" t="s">
        <v>104</v>
      </c>
      <c r="D53" s="140">
        <v>30.5</v>
      </c>
      <c r="E53" s="131"/>
      <c r="F53" s="141">
        <f t="shared" si="2"/>
        <v>0</v>
      </c>
    </row>
    <row r="54" spans="1:6" outlineLevel="3">
      <c r="A54" s="137" t="s">
        <v>302</v>
      </c>
      <c r="B54" s="138" t="s">
        <v>303</v>
      </c>
      <c r="C54" s="139" t="s">
        <v>104</v>
      </c>
      <c r="D54" s="140">
        <v>30.5</v>
      </c>
      <c r="E54" s="131"/>
      <c r="F54" s="141">
        <f t="shared" si="2"/>
        <v>0</v>
      </c>
    </row>
    <row r="55" spans="1:6" outlineLevel="3">
      <c r="A55" s="137"/>
      <c r="B55" s="138"/>
      <c r="C55" s="139"/>
      <c r="D55" s="140"/>
      <c r="E55" s="141"/>
      <c r="F55" s="141"/>
    </row>
    <row r="56" spans="1:6" ht="15.75" outlineLevel="3" thickBot="1">
      <c r="A56" s="137"/>
      <c r="B56" s="138"/>
      <c r="C56" s="139"/>
      <c r="D56" s="140"/>
      <c r="E56" s="141"/>
      <c r="F56" s="141"/>
    </row>
    <row r="57" spans="1:6" ht="16.5" outlineLevel="3" thickBot="1">
      <c r="A57" s="137"/>
      <c r="B57" s="194" t="s">
        <v>552</v>
      </c>
      <c r="C57" s="195"/>
      <c r="D57" s="195"/>
      <c r="E57" s="169"/>
      <c r="F57" s="170">
        <f>SUM(F49:F56)</f>
        <v>0</v>
      </c>
    </row>
    <row r="58" spans="1:6" s="150" customFormat="1" ht="15.75" outlineLevel="3">
      <c r="A58" s="176"/>
      <c r="B58" s="177"/>
      <c r="C58" s="178"/>
      <c r="D58" s="179"/>
      <c r="E58" s="180"/>
      <c r="F58" s="180"/>
    </row>
    <row r="59" spans="1:6" ht="15.75" outlineLevel="3" thickBot="1">
      <c r="A59" s="137"/>
      <c r="B59" s="138"/>
      <c r="C59" s="139"/>
      <c r="D59" s="140"/>
      <c r="E59" s="141"/>
      <c r="F59" s="141"/>
    </row>
    <row r="60" spans="1:6" ht="16.5" outlineLevel="2" thickBot="1">
      <c r="A60" s="157" t="s">
        <v>304</v>
      </c>
      <c r="B60" s="158" t="s">
        <v>305</v>
      </c>
      <c r="C60" s="159"/>
      <c r="D60" s="160"/>
      <c r="E60" s="161"/>
      <c r="F60" s="162"/>
    </row>
    <row r="61" spans="1:6" s="150" customFormat="1" ht="15.75" outlineLevel="2">
      <c r="A61" s="145"/>
      <c r="B61" s="146"/>
      <c r="C61" s="147"/>
      <c r="D61" s="148"/>
      <c r="E61" s="149"/>
      <c r="F61" s="149"/>
    </row>
    <row r="62" spans="1:6" s="150" customFormat="1" ht="15.75" outlineLevel="2">
      <c r="A62" s="145"/>
      <c r="B62" s="181" t="s">
        <v>538</v>
      </c>
      <c r="C62" s="147"/>
      <c r="D62" s="148"/>
      <c r="E62" s="149"/>
      <c r="F62" s="149"/>
    </row>
    <row r="63" spans="1:6" s="150" customFormat="1" ht="15.75" outlineLevel="2">
      <c r="A63" s="145"/>
      <c r="B63" s="181" t="s">
        <v>553</v>
      </c>
      <c r="C63" s="147"/>
      <c r="D63" s="148"/>
      <c r="E63" s="149"/>
      <c r="F63" s="149"/>
    </row>
    <row r="64" spans="1:6" s="150" customFormat="1" ht="60" outlineLevel="2">
      <c r="A64" s="145"/>
      <c r="B64" s="181" t="s">
        <v>554</v>
      </c>
      <c r="C64" s="147"/>
      <c r="D64" s="148"/>
      <c r="E64" s="149"/>
      <c r="F64" s="149"/>
    </row>
    <row r="65" spans="1:6" s="150" customFormat="1" ht="15.75" outlineLevel="2">
      <c r="A65" s="145"/>
      <c r="B65" s="146"/>
      <c r="C65" s="147"/>
      <c r="D65" s="148"/>
      <c r="E65" s="149"/>
      <c r="F65" s="149"/>
    </row>
    <row r="66" spans="1:6" outlineLevel="3">
      <c r="A66" s="137" t="s">
        <v>306</v>
      </c>
      <c r="B66" s="138" t="s">
        <v>307</v>
      </c>
      <c r="C66" s="139" t="s">
        <v>37</v>
      </c>
      <c r="D66" s="140">
        <v>265.5</v>
      </c>
      <c r="E66" s="131"/>
      <c r="F66" s="141">
        <f t="shared" ref="F66:F89" si="3">D66*E66</f>
        <v>0</v>
      </c>
    </row>
    <row r="67" spans="1:6" outlineLevel="3">
      <c r="A67" s="137" t="s">
        <v>308</v>
      </c>
      <c r="B67" s="138" t="s">
        <v>771</v>
      </c>
      <c r="C67" s="139" t="s">
        <v>37</v>
      </c>
      <c r="D67" s="140">
        <v>5.5</v>
      </c>
      <c r="E67" s="131"/>
      <c r="F67" s="141">
        <f t="shared" ref="F67" si="4">D67*E67</f>
        <v>0</v>
      </c>
    </row>
    <row r="68" spans="1:6" ht="45" outlineLevel="3">
      <c r="A68" s="137" t="s">
        <v>310</v>
      </c>
      <c r="B68" s="138" t="s">
        <v>309</v>
      </c>
      <c r="C68" s="139" t="s">
        <v>104</v>
      </c>
      <c r="D68" s="140">
        <v>84.5</v>
      </c>
      <c r="E68" s="131"/>
      <c r="F68" s="141">
        <f t="shared" si="3"/>
        <v>0</v>
      </c>
    </row>
    <row r="69" spans="1:6" outlineLevel="3">
      <c r="A69" s="137" t="s">
        <v>312</v>
      </c>
      <c r="B69" s="138" t="s">
        <v>311</v>
      </c>
      <c r="C69" s="139" t="s">
        <v>37</v>
      </c>
      <c r="D69" s="140">
        <v>14.6</v>
      </c>
      <c r="E69" s="131"/>
      <c r="F69" s="141">
        <f t="shared" si="3"/>
        <v>0</v>
      </c>
    </row>
    <row r="70" spans="1:6" outlineLevel="3">
      <c r="A70" s="137" t="s">
        <v>314</v>
      </c>
      <c r="B70" s="138" t="s">
        <v>313</v>
      </c>
      <c r="C70" s="139" t="s">
        <v>37</v>
      </c>
      <c r="D70" s="140">
        <v>30.6</v>
      </c>
      <c r="E70" s="131"/>
      <c r="F70" s="141">
        <f t="shared" si="3"/>
        <v>0</v>
      </c>
    </row>
    <row r="71" spans="1:6" outlineLevel="3">
      <c r="A71" s="137" t="s">
        <v>316</v>
      </c>
      <c r="B71" s="138" t="s">
        <v>315</v>
      </c>
      <c r="C71" s="139" t="s">
        <v>104</v>
      </c>
      <c r="D71" s="140">
        <v>53.2</v>
      </c>
      <c r="E71" s="131"/>
      <c r="F71" s="141">
        <f t="shared" si="3"/>
        <v>0</v>
      </c>
    </row>
    <row r="72" spans="1:6" outlineLevel="3">
      <c r="A72" s="137" t="s">
        <v>318</v>
      </c>
      <c r="B72" s="138" t="s">
        <v>317</v>
      </c>
      <c r="C72" s="139" t="s">
        <v>104</v>
      </c>
      <c r="D72" s="140">
        <v>31.6</v>
      </c>
      <c r="E72" s="131"/>
      <c r="F72" s="141">
        <f t="shared" si="3"/>
        <v>0</v>
      </c>
    </row>
    <row r="73" spans="1:6" ht="60" outlineLevel="3">
      <c r="A73" s="137" t="s">
        <v>320</v>
      </c>
      <c r="B73" s="138" t="s">
        <v>319</v>
      </c>
      <c r="C73" s="139" t="s">
        <v>104</v>
      </c>
      <c r="D73" s="140">
        <v>43.1</v>
      </c>
      <c r="E73" s="131"/>
      <c r="F73" s="141">
        <f t="shared" si="3"/>
        <v>0</v>
      </c>
    </row>
    <row r="74" spans="1:6" outlineLevel="3">
      <c r="A74" s="137" t="s">
        <v>322</v>
      </c>
      <c r="B74" s="138" t="s">
        <v>321</v>
      </c>
      <c r="C74" s="139" t="s">
        <v>104</v>
      </c>
      <c r="D74" s="140">
        <v>5.4</v>
      </c>
      <c r="E74" s="131"/>
      <c r="F74" s="141">
        <f t="shared" si="3"/>
        <v>0</v>
      </c>
    </row>
    <row r="75" spans="1:6" ht="120" outlineLevel="3">
      <c r="A75" s="137" t="s">
        <v>324</v>
      </c>
      <c r="B75" s="138" t="s">
        <v>323</v>
      </c>
      <c r="C75" s="139" t="s">
        <v>12</v>
      </c>
      <c r="D75" s="140">
        <v>2</v>
      </c>
      <c r="E75" s="131"/>
      <c r="F75" s="141">
        <f t="shared" si="3"/>
        <v>0</v>
      </c>
    </row>
    <row r="76" spans="1:6" ht="75" outlineLevel="3">
      <c r="A76" s="137" t="s">
        <v>326</v>
      </c>
      <c r="B76" s="138" t="s">
        <v>325</v>
      </c>
      <c r="C76" s="139" t="s">
        <v>12</v>
      </c>
      <c r="D76" s="140">
        <v>2</v>
      </c>
      <c r="E76" s="131"/>
      <c r="F76" s="141">
        <f t="shared" si="3"/>
        <v>0</v>
      </c>
    </row>
    <row r="77" spans="1:6" outlineLevel="3">
      <c r="A77" s="137" t="s">
        <v>328</v>
      </c>
      <c r="B77" s="138" t="s">
        <v>327</v>
      </c>
      <c r="C77" s="139" t="s">
        <v>12</v>
      </c>
      <c r="D77" s="140">
        <v>2</v>
      </c>
      <c r="E77" s="131"/>
      <c r="F77" s="141">
        <f t="shared" si="3"/>
        <v>0</v>
      </c>
    </row>
    <row r="78" spans="1:6" outlineLevel="3">
      <c r="A78" s="137" t="s">
        <v>330</v>
      </c>
      <c r="B78" s="138" t="s">
        <v>329</v>
      </c>
      <c r="C78" s="139" t="s">
        <v>104</v>
      </c>
      <c r="D78" s="140">
        <v>18</v>
      </c>
      <c r="E78" s="131"/>
      <c r="F78" s="141">
        <f t="shared" si="3"/>
        <v>0</v>
      </c>
    </row>
    <row r="79" spans="1:6" ht="60" outlineLevel="3">
      <c r="A79" s="137" t="s">
        <v>332</v>
      </c>
      <c r="B79" s="138" t="s">
        <v>331</v>
      </c>
      <c r="C79" s="139" t="s">
        <v>12</v>
      </c>
      <c r="D79" s="140">
        <v>2</v>
      </c>
      <c r="E79" s="131"/>
      <c r="F79" s="141">
        <f t="shared" si="3"/>
        <v>0</v>
      </c>
    </row>
    <row r="80" spans="1:6" outlineLevel="3">
      <c r="A80" s="137" t="s">
        <v>334</v>
      </c>
      <c r="B80" s="138" t="s">
        <v>333</v>
      </c>
      <c r="C80" s="139" t="s">
        <v>12</v>
      </c>
      <c r="D80" s="140">
        <v>1</v>
      </c>
      <c r="E80" s="131"/>
      <c r="F80" s="141">
        <f t="shared" si="3"/>
        <v>0</v>
      </c>
    </row>
    <row r="81" spans="1:6" outlineLevel="3">
      <c r="A81" s="137" t="s">
        <v>336</v>
      </c>
      <c r="B81" s="138" t="s">
        <v>335</v>
      </c>
      <c r="C81" s="139" t="s">
        <v>37</v>
      </c>
      <c r="D81" s="140">
        <v>17.2</v>
      </c>
      <c r="E81" s="131"/>
      <c r="F81" s="141">
        <f t="shared" si="3"/>
        <v>0</v>
      </c>
    </row>
    <row r="82" spans="1:6" ht="45" outlineLevel="3">
      <c r="A82" s="137" t="s">
        <v>337</v>
      </c>
      <c r="B82" s="138" t="s">
        <v>309</v>
      </c>
      <c r="C82" s="139" t="s">
        <v>104</v>
      </c>
      <c r="D82" s="140">
        <v>18.3</v>
      </c>
      <c r="E82" s="131"/>
      <c r="F82" s="141">
        <f t="shared" si="3"/>
        <v>0</v>
      </c>
    </row>
    <row r="83" spans="1:6" outlineLevel="3">
      <c r="A83" s="137" t="s">
        <v>339</v>
      </c>
      <c r="B83" s="138" t="s">
        <v>338</v>
      </c>
      <c r="C83" s="139" t="s">
        <v>37</v>
      </c>
      <c r="D83" s="140">
        <v>10.9</v>
      </c>
      <c r="E83" s="131"/>
      <c r="F83" s="141">
        <f t="shared" si="3"/>
        <v>0</v>
      </c>
    </row>
    <row r="84" spans="1:6" outlineLevel="3">
      <c r="A84" s="137" t="s">
        <v>340</v>
      </c>
      <c r="B84" s="138" t="s">
        <v>315</v>
      </c>
      <c r="C84" s="139" t="s">
        <v>104</v>
      </c>
      <c r="D84" s="140">
        <v>18.3</v>
      </c>
      <c r="E84" s="131"/>
      <c r="F84" s="141">
        <f t="shared" si="3"/>
        <v>0</v>
      </c>
    </row>
    <row r="85" spans="1:6" ht="120" outlineLevel="3">
      <c r="A85" s="137" t="s">
        <v>341</v>
      </c>
      <c r="B85" s="138" t="s">
        <v>323</v>
      </c>
      <c r="C85" s="139" t="s">
        <v>12</v>
      </c>
      <c r="D85" s="140">
        <v>1</v>
      </c>
      <c r="E85" s="131"/>
      <c r="F85" s="141">
        <f t="shared" si="3"/>
        <v>0</v>
      </c>
    </row>
    <row r="86" spans="1:6" ht="75" outlineLevel="3">
      <c r="A86" s="137" t="s">
        <v>342</v>
      </c>
      <c r="B86" s="138" t="s">
        <v>325</v>
      </c>
      <c r="C86" s="139" t="s">
        <v>12</v>
      </c>
      <c r="D86" s="140">
        <v>1</v>
      </c>
      <c r="E86" s="131"/>
      <c r="F86" s="141">
        <f t="shared" si="3"/>
        <v>0</v>
      </c>
    </row>
    <row r="87" spans="1:6" outlineLevel="3">
      <c r="A87" s="137" t="s">
        <v>343</v>
      </c>
      <c r="B87" s="138" t="s">
        <v>329</v>
      </c>
      <c r="C87" s="139" t="s">
        <v>104</v>
      </c>
      <c r="D87" s="140">
        <v>8</v>
      </c>
      <c r="E87" s="131"/>
      <c r="F87" s="141">
        <f t="shared" si="3"/>
        <v>0</v>
      </c>
    </row>
    <row r="88" spans="1:6" outlineLevel="3">
      <c r="A88" s="137" t="s">
        <v>344</v>
      </c>
      <c r="B88" s="138" t="s">
        <v>327</v>
      </c>
      <c r="C88" s="139" t="s">
        <v>12</v>
      </c>
      <c r="D88" s="140">
        <v>1</v>
      </c>
      <c r="E88" s="131"/>
      <c r="F88" s="141">
        <f t="shared" si="3"/>
        <v>0</v>
      </c>
    </row>
    <row r="89" spans="1:6" ht="60" outlineLevel="3">
      <c r="A89" s="137" t="s">
        <v>772</v>
      </c>
      <c r="B89" s="138" t="s">
        <v>331</v>
      </c>
      <c r="C89" s="139" t="s">
        <v>12</v>
      </c>
      <c r="D89" s="140">
        <v>1</v>
      </c>
      <c r="E89" s="131"/>
      <c r="F89" s="141">
        <f t="shared" si="3"/>
        <v>0</v>
      </c>
    </row>
    <row r="90" spans="1:6" outlineLevel="3">
      <c r="A90" s="137"/>
      <c r="B90" s="138"/>
      <c r="C90" s="139"/>
      <c r="D90" s="140"/>
      <c r="E90" s="141"/>
      <c r="F90" s="141"/>
    </row>
    <row r="91" spans="1:6" ht="15.75" outlineLevel="3" thickBot="1">
      <c r="A91" s="137"/>
      <c r="B91" s="138"/>
      <c r="C91" s="139"/>
      <c r="D91" s="140"/>
      <c r="E91" s="141"/>
      <c r="F91" s="141"/>
    </row>
    <row r="92" spans="1:6" ht="15.6" customHeight="1" outlineLevel="3" thickBot="1">
      <c r="A92" s="137"/>
      <c r="B92" s="194" t="s">
        <v>555</v>
      </c>
      <c r="C92" s="195"/>
      <c r="D92" s="182"/>
      <c r="E92" s="169"/>
      <c r="F92" s="170">
        <f>SUM(F66:F91)</f>
        <v>0</v>
      </c>
    </row>
    <row r="93" spans="1:6" outlineLevel="3">
      <c r="A93" s="137"/>
      <c r="B93" s="138"/>
      <c r="C93" s="139"/>
      <c r="D93" s="140"/>
      <c r="E93" s="141"/>
      <c r="F93" s="141"/>
    </row>
    <row r="94" spans="1:6" ht="15.75" outlineLevel="3" thickBot="1">
      <c r="A94" s="137"/>
      <c r="B94" s="138"/>
      <c r="C94" s="139"/>
      <c r="D94" s="140"/>
      <c r="E94" s="141"/>
      <c r="F94" s="141"/>
    </row>
    <row r="95" spans="1:6" ht="16.5" outlineLevel="2" thickBot="1">
      <c r="A95" s="157" t="s">
        <v>345</v>
      </c>
      <c r="B95" s="158" t="s">
        <v>346</v>
      </c>
      <c r="C95" s="159"/>
      <c r="D95" s="160"/>
      <c r="E95" s="161"/>
      <c r="F95" s="162"/>
    </row>
    <row r="96" spans="1:6" s="150" customFormat="1" ht="15.75" outlineLevel="2">
      <c r="A96" s="145"/>
      <c r="B96" s="146"/>
      <c r="C96" s="147"/>
      <c r="D96" s="148"/>
      <c r="E96" s="149"/>
      <c r="F96" s="149"/>
    </row>
    <row r="97" spans="1:6" s="150" customFormat="1" ht="135" outlineLevel="2">
      <c r="A97" s="145"/>
      <c r="B97" s="120" t="s">
        <v>556</v>
      </c>
      <c r="C97" s="147"/>
      <c r="D97" s="148"/>
      <c r="E97" s="149"/>
      <c r="F97" s="149"/>
    </row>
    <row r="98" spans="1:6" s="150" customFormat="1" ht="150" outlineLevel="2">
      <c r="A98" s="145"/>
      <c r="B98" s="120" t="s">
        <v>557</v>
      </c>
      <c r="C98" s="147"/>
      <c r="D98" s="148"/>
      <c r="E98" s="149"/>
      <c r="F98" s="149"/>
    </row>
    <row r="99" spans="1:6" s="150" customFormat="1" ht="15.75" outlineLevel="2">
      <c r="A99" s="145"/>
      <c r="B99" s="146"/>
      <c r="C99" s="147"/>
      <c r="D99" s="148"/>
      <c r="E99" s="149"/>
      <c r="F99" s="149"/>
    </row>
    <row r="100" spans="1:6" outlineLevel="3">
      <c r="A100" s="137" t="s">
        <v>347</v>
      </c>
      <c r="B100" s="138" t="s">
        <v>348</v>
      </c>
      <c r="C100" s="139" t="s">
        <v>107</v>
      </c>
      <c r="D100" s="140">
        <v>300</v>
      </c>
      <c r="E100" s="131"/>
      <c r="F100" s="141">
        <f t="shared" ref="F100:F107" si="5">D100*E100</f>
        <v>0</v>
      </c>
    </row>
    <row r="101" spans="1:6" outlineLevel="3">
      <c r="A101" s="137" t="s">
        <v>349</v>
      </c>
      <c r="B101" s="138" t="s">
        <v>350</v>
      </c>
      <c r="C101" s="139" t="s">
        <v>104</v>
      </c>
      <c r="D101" s="140">
        <v>14.7</v>
      </c>
      <c r="E101" s="131"/>
      <c r="F101" s="141">
        <f t="shared" si="5"/>
        <v>0</v>
      </c>
    </row>
    <row r="102" spans="1:6" outlineLevel="3">
      <c r="A102" s="137" t="s">
        <v>351</v>
      </c>
      <c r="B102" s="138" t="s">
        <v>352</v>
      </c>
      <c r="C102" s="139" t="s">
        <v>104</v>
      </c>
      <c r="D102" s="140">
        <v>13</v>
      </c>
      <c r="E102" s="131"/>
      <c r="F102" s="141">
        <f t="shared" si="5"/>
        <v>0</v>
      </c>
    </row>
    <row r="103" spans="1:6" outlineLevel="3">
      <c r="A103" s="137" t="s">
        <v>353</v>
      </c>
      <c r="B103" s="138" t="s">
        <v>750</v>
      </c>
      <c r="C103" s="139" t="s">
        <v>104</v>
      </c>
      <c r="D103" s="140">
        <v>3.8</v>
      </c>
      <c r="E103" s="131"/>
      <c r="F103" s="141">
        <f t="shared" ref="F103" si="6">D103*E103</f>
        <v>0</v>
      </c>
    </row>
    <row r="104" spans="1:6" outlineLevel="3">
      <c r="A104" s="137" t="s">
        <v>355</v>
      </c>
      <c r="B104" s="138" t="s">
        <v>354</v>
      </c>
      <c r="C104" s="139" t="s">
        <v>104</v>
      </c>
      <c r="D104" s="140">
        <v>14.7</v>
      </c>
      <c r="E104" s="131"/>
      <c r="F104" s="141">
        <f t="shared" si="5"/>
        <v>0</v>
      </c>
    </row>
    <row r="105" spans="1:6" outlineLevel="3">
      <c r="A105" s="137" t="s">
        <v>357</v>
      </c>
      <c r="B105" s="138" t="s">
        <v>356</v>
      </c>
      <c r="C105" s="139" t="s">
        <v>104</v>
      </c>
      <c r="D105" s="140">
        <v>5</v>
      </c>
      <c r="E105" s="131"/>
      <c r="F105" s="141">
        <f t="shared" si="5"/>
        <v>0</v>
      </c>
    </row>
    <row r="106" spans="1:6" outlineLevel="3">
      <c r="A106" s="137" t="s">
        <v>743</v>
      </c>
      <c r="B106" s="138" t="s">
        <v>358</v>
      </c>
      <c r="C106" s="139" t="s">
        <v>12</v>
      </c>
      <c r="D106" s="140">
        <v>2</v>
      </c>
      <c r="E106" s="131"/>
      <c r="F106" s="141">
        <f t="shared" si="5"/>
        <v>0</v>
      </c>
    </row>
    <row r="107" spans="1:6" ht="120" outlineLevel="3">
      <c r="A107" s="137" t="s">
        <v>751</v>
      </c>
      <c r="B107" s="120" t="s">
        <v>744</v>
      </c>
      <c r="C107" s="139" t="s">
        <v>12</v>
      </c>
      <c r="D107" s="140">
        <v>10</v>
      </c>
      <c r="E107" s="131"/>
      <c r="F107" s="141">
        <f t="shared" si="5"/>
        <v>0</v>
      </c>
    </row>
    <row r="108" spans="1:6" outlineLevel="3">
      <c r="A108" s="137"/>
      <c r="B108" s="138"/>
      <c r="C108" s="139"/>
      <c r="D108" s="140"/>
      <c r="E108" s="141"/>
      <c r="F108" s="141"/>
    </row>
    <row r="109" spans="1:6" ht="15.75" outlineLevel="3" thickBot="1">
      <c r="A109" s="137"/>
      <c r="B109" s="138"/>
      <c r="C109" s="139"/>
      <c r="D109" s="140"/>
      <c r="E109" s="141"/>
      <c r="F109" s="141"/>
    </row>
    <row r="110" spans="1:6" ht="16.5" outlineLevel="3" thickBot="1">
      <c r="A110" s="137"/>
      <c r="B110" s="166" t="s">
        <v>558</v>
      </c>
      <c r="C110" s="167"/>
      <c r="D110" s="168"/>
      <c r="E110" s="169"/>
      <c r="F110" s="170">
        <f>SUM(F100:F109)</f>
        <v>0</v>
      </c>
    </row>
    <row r="111" spans="1:6" s="150" customFormat="1" ht="15.75" outlineLevel="3">
      <c r="A111" s="176"/>
      <c r="B111" s="177"/>
      <c r="C111" s="178"/>
      <c r="D111" s="179"/>
      <c r="E111" s="180"/>
      <c r="F111" s="180"/>
    </row>
    <row r="112" spans="1:6" ht="15.75" outlineLevel="3" thickBot="1">
      <c r="A112" s="137"/>
      <c r="B112" s="138"/>
      <c r="C112" s="139"/>
      <c r="D112" s="140"/>
      <c r="E112" s="141"/>
      <c r="F112" s="141"/>
    </row>
    <row r="113" spans="1:6" ht="16.5" outlineLevel="2" thickBot="1">
      <c r="A113" s="157" t="s">
        <v>359</v>
      </c>
      <c r="B113" s="158" t="s">
        <v>360</v>
      </c>
      <c r="C113" s="159"/>
      <c r="D113" s="160"/>
      <c r="E113" s="161"/>
      <c r="F113" s="162"/>
    </row>
    <row r="114" spans="1:6" s="150" customFormat="1" ht="15.75" outlineLevel="2">
      <c r="A114" s="145"/>
      <c r="B114" s="146"/>
      <c r="C114" s="147"/>
      <c r="D114" s="148"/>
      <c r="E114" s="149"/>
      <c r="F114" s="149"/>
    </row>
    <row r="115" spans="1:6" s="150" customFormat="1" ht="15.75" outlineLevel="2">
      <c r="A115" s="145"/>
      <c r="B115" s="183" t="s">
        <v>487</v>
      </c>
      <c r="C115" s="147"/>
      <c r="D115" s="148"/>
      <c r="E115" s="149"/>
      <c r="F115" s="149"/>
    </row>
    <row r="116" spans="1:6" s="150" customFormat="1" ht="75" outlineLevel="2">
      <c r="A116" s="145"/>
      <c r="B116" s="183" t="s">
        <v>559</v>
      </c>
      <c r="C116" s="147"/>
      <c r="D116" s="148"/>
      <c r="E116" s="149"/>
      <c r="F116" s="149"/>
    </row>
    <row r="117" spans="1:6" s="150" customFormat="1" ht="90" outlineLevel="2">
      <c r="A117" s="145"/>
      <c r="B117" s="183" t="s">
        <v>560</v>
      </c>
      <c r="C117" s="147"/>
      <c r="D117" s="148"/>
      <c r="E117" s="149"/>
      <c r="F117" s="149"/>
    </row>
    <row r="118" spans="1:6" s="150" customFormat="1" ht="90" outlineLevel="2">
      <c r="A118" s="145"/>
      <c r="B118" s="183" t="s">
        <v>561</v>
      </c>
      <c r="C118" s="147"/>
      <c r="D118" s="148"/>
      <c r="E118" s="149"/>
      <c r="F118" s="149"/>
    </row>
    <row r="119" spans="1:6" s="150" customFormat="1" ht="45" outlineLevel="2">
      <c r="A119" s="145"/>
      <c r="B119" s="183" t="s">
        <v>562</v>
      </c>
      <c r="C119" s="147"/>
      <c r="D119" s="148"/>
      <c r="E119" s="149"/>
      <c r="F119" s="149"/>
    </row>
    <row r="120" spans="1:6" s="150" customFormat="1" ht="15.75" outlineLevel="2">
      <c r="A120" s="145"/>
      <c r="B120" s="146"/>
      <c r="C120" s="147"/>
      <c r="D120" s="148"/>
      <c r="E120" s="149"/>
      <c r="F120" s="149"/>
    </row>
    <row r="121" spans="1:6" outlineLevel="3">
      <c r="A121" s="137" t="s">
        <v>361</v>
      </c>
      <c r="B121" s="138" t="s">
        <v>362</v>
      </c>
      <c r="C121" s="139" t="s">
        <v>37</v>
      </c>
      <c r="D121" s="140">
        <v>320.5</v>
      </c>
      <c r="E121" s="131"/>
      <c r="F121" s="141">
        <f t="shared" ref="F121:F145" si="7">D121*E121</f>
        <v>0</v>
      </c>
    </row>
    <row r="122" spans="1:6" outlineLevel="3">
      <c r="A122" s="137" t="s">
        <v>363</v>
      </c>
      <c r="B122" s="138" t="s">
        <v>364</v>
      </c>
      <c r="C122" s="139" t="s">
        <v>37</v>
      </c>
      <c r="D122" s="140">
        <v>63.5</v>
      </c>
      <c r="E122" s="131"/>
      <c r="F122" s="141">
        <f t="shared" si="7"/>
        <v>0</v>
      </c>
    </row>
    <row r="123" spans="1:6" outlineLevel="3">
      <c r="A123" s="137" t="s">
        <v>365</v>
      </c>
      <c r="B123" s="138" t="s">
        <v>366</v>
      </c>
      <c r="C123" s="139" t="s">
        <v>37</v>
      </c>
      <c r="D123" s="140">
        <v>55.6</v>
      </c>
      <c r="E123" s="131"/>
      <c r="F123" s="141">
        <f t="shared" si="7"/>
        <v>0</v>
      </c>
    </row>
    <row r="124" spans="1:6" outlineLevel="3">
      <c r="A124" s="137" t="s">
        <v>367</v>
      </c>
      <c r="B124" s="138" t="s">
        <v>733</v>
      </c>
      <c r="C124" s="139" t="s">
        <v>37</v>
      </c>
      <c r="D124" s="140">
        <v>8.5</v>
      </c>
      <c r="E124" s="131"/>
      <c r="F124" s="141">
        <f t="shared" ref="F124" si="8">D124*E124</f>
        <v>0</v>
      </c>
    </row>
    <row r="125" spans="1:6" outlineLevel="3">
      <c r="A125" s="137" t="s">
        <v>369</v>
      </c>
      <c r="B125" s="138" t="s">
        <v>368</v>
      </c>
      <c r="C125" s="139" t="s">
        <v>37</v>
      </c>
      <c r="D125" s="140">
        <v>8.9</v>
      </c>
      <c r="E125" s="131"/>
      <c r="F125" s="141">
        <f t="shared" si="7"/>
        <v>0</v>
      </c>
    </row>
    <row r="126" spans="1:6" outlineLevel="3">
      <c r="A126" s="137" t="s">
        <v>371</v>
      </c>
      <c r="B126" s="138" t="s">
        <v>370</v>
      </c>
      <c r="C126" s="139" t="s">
        <v>37</v>
      </c>
      <c r="D126" s="140">
        <v>11.6</v>
      </c>
      <c r="E126" s="131"/>
      <c r="F126" s="141">
        <f t="shared" si="7"/>
        <v>0</v>
      </c>
    </row>
    <row r="127" spans="1:6" outlineLevel="3">
      <c r="A127" s="137" t="s">
        <v>373</v>
      </c>
      <c r="B127" s="138" t="s">
        <v>372</v>
      </c>
      <c r="C127" s="139" t="s">
        <v>37</v>
      </c>
      <c r="D127" s="140">
        <v>10.4</v>
      </c>
      <c r="E127" s="131"/>
      <c r="F127" s="141">
        <f t="shared" si="7"/>
        <v>0</v>
      </c>
    </row>
    <row r="128" spans="1:6" outlineLevel="3">
      <c r="A128" s="137" t="s">
        <v>375</v>
      </c>
      <c r="B128" s="138" t="s">
        <v>374</v>
      </c>
      <c r="C128" s="139" t="s">
        <v>37</v>
      </c>
      <c r="D128" s="140">
        <v>18.8</v>
      </c>
      <c r="E128" s="131"/>
      <c r="F128" s="141">
        <f t="shared" si="7"/>
        <v>0</v>
      </c>
    </row>
    <row r="129" spans="1:6" ht="90" outlineLevel="3">
      <c r="A129" s="137" t="s">
        <v>377</v>
      </c>
      <c r="B129" s="138" t="s">
        <v>734</v>
      </c>
      <c r="C129" s="139" t="s">
        <v>12</v>
      </c>
      <c r="D129" s="140">
        <v>1</v>
      </c>
      <c r="E129" s="131"/>
      <c r="F129" s="141">
        <f t="shared" ref="F129" si="9">D129*E129</f>
        <v>0</v>
      </c>
    </row>
    <row r="130" spans="1:6" ht="90" outlineLevel="3">
      <c r="A130" s="137" t="s">
        <v>379</v>
      </c>
      <c r="B130" s="138" t="s">
        <v>376</v>
      </c>
      <c r="C130" s="139" t="s">
        <v>12</v>
      </c>
      <c r="D130" s="140">
        <v>20</v>
      </c>
      <c r="E130" s="131"/>
      <c r="F130" s="141">
        <f t="shared" si="7"/>
        <v>0</v>
      </c>
    </row>
    <row r="131" spans="1:6" ht="90" outlineLevel="3">
      <c r="A131" s="137" t="s">
        <v>381</v>
      </c>
      <c r="B131" s="138" t="s">
        <v>378</v>
      </c>
      <c r="C131" s="139" t="s">
        <v>12</v>
      </c>
      <c r="D131" s="140">
        <v>3</v>
      </c>
      <c r="E131" s="131"/>
      <c r="F131" s="141">
        <f t="shared" si="7"/>
        <v>0</v>
      </c>
    </row>
    <row r="132" spans="1:6" ht="90" outlineLevel="3">
      <c r="A132" s="137" t="s">
        <v>383</v>
      </c>
      <c r="B132" s="138" t="s">
        <v>380</v>
      </c>
      <c r="C132" s="139" t="s">
        <v>12</v>
      </c>
      <c r="D132" s="140">
        <v>1</v>
      </c>
      <c r="E132" s="131"/>
      <c r="F132" s="141">
        <f t="shared" si="7"/>
        <v>0</v>
      </c>
    </row>
    <row r="133" spans="1:6" ht="45" outlineLevel="3">
      <c r="A133" s="137" t="s">
        <v>385</v>
      </c>
      <c r="B133" s="120" t="s">
        <v>739</v>
      </c>
      <c r="C133" s="121"/>
      <c r="D133" s="184"/>
      <c r="E133" s="190"/>
      <c r="F133" s="141"/>
    </row>
    <row r="134" spans="1:6" outlineLevel="3">
      <c r="A134" s="120"/>
      <c r="B134" s="122" t="s">
        <v>740</v>
      </c>
      <c r="C134" s="139" t="s">
        <v>104</v>
      </c>
      <c r="D134" s="140">
        <v>1</v>
      </c>
      <c r="E134" s="131"/>
      <c r="F134" s="141">
        <f t="shared" ref="F134:F135" si="10">D134*E134</f>
        <v>0</v>
      </c>
    </row>
    <row r="135" spans="1:6" outlineLevel="3">
      <c r="A135" s="120"/>
      <c r="B135" s="122" t="s">
        <v>741</v>
      </c>
      <c r="C135" s="139" t="s">
        <v>104</v>
      </c>
      <c r="D135" s="140">
        <v>1</v>
      </c>
      <c r="E135" s="131"/>
      <c r="F135" s="141">
        <f t="shared" si="10"/>
        <v>0</v>
      </c>
    </row>
    <row r="136" spans="1:6" outlineLevel="3">
      <c r="A136" s="120"/>
      <c r="B136" s="122" t="s">
        <v>742</v>
      </c>
      <c r="C136" s="139" t="s">
        <v>104</v>
      </c>
      <c r="D136" s="140">
        <v>1</v>
      </c>
      <c r="E136" s="131"/>
      <c r="F136" s="141">
        <f t="shared" ref="F136" si="11">D136*E136</f>
        <v>0</v>
      </c>
    </row>
    <row r="137" spans="1:6" ht="120" outlineLevel="3">
      <c r="A137" s="137" t="s">
        <v>387</v>
      </c>
      <c r="B137" s="120" t="s">
        <v>745</v>
      </c>
      <c r="C137" s="139" t="s">
        <v>12</v>
      </c>
      <c r="D137" s="140">
        <v>8</v>
      </c>
      <c r="E137" s="131"/>
      <c r="F137" s="141">
        <f t="shared" ref="F137" si="12">D137*E137</f>
        <v>0</v>
      </c>
    </row>
    <row r="138" spans="1:6" ht="195" outlineLevel="3">
      <c r="A138" s="137" t="s">
        <v>388</v>
      </c>
      <c r="B138" s="120" t="s">
        <v>749</v>
      </c>
      <c r="C138" s="139" t="s">
        <v>104</v>
      </c>
      <c r="D138" s="140">
        <v>46</v>
      </c>
      <c r="E138" s="131"/>
      <c r="F138" s="141">
        <f t="shared" ref="F138" si="13">D138*E138</f>
        <v>0</v>
      </c>
    </row>
    <row r="139" spans="1:6" outlineLevel="3">
      <c r="A139" s="137" t="s">
        <v>390</v>
      </c>
      <c r="B139" s="138" t="s">
        <v>382</v>
      </c>
      <c r="C139" s="139" t="s">
        <v>37</v>
      </c>
      <c r="D139" s="140">
        <v>72.5</v>
      </c>
      <c r="E139" s="131"/>
      <c r="F139" s="141">
        <f t="shared" si="7"/>
        <v>0</v>
      </c>
    </row>
    <row r="140" spans="1:6" outlineLevel="3">
      <c r="A140" s="137" t="s">
        <v>391</v>
      </c>
      <c r="B140" s="138" t="s">
        <v>384</v>
      </c>
      <c r="C140" s="139" t="s">
        <v>37</v>
      </c>
      <c r="D140" s="140">
        <v>60.5</v>
      </c>
      <c r="E140" s="131"/>
      <c r="F140" s="141">
        <f t="shared" si="7"/>
        <v>0</v>
      </c>
    </row>
    <row r="141" spans="1:6" outlineLevel="3">
      <c r="A141" s="137" t="s">
        <v>735</v>
      </c>
      <c r="B141" s="138" t="s">
        <v>386</v>
      </c>
      <c r="C141" s="139" t="s">
        <v>37</v>
      </c>
      <c r="D141" s="140">
        <v>3.45</v>
      </c>
      <c r="E141" s="131"/>
      <c r="F141" s="141">
        <f t="shared" si="7"/>
        <v>0</v>
      </c>
    </row>
    <row r="142" spans="1:6" outlineLevel="3">
      <c r="A142" s="137" t="s">
        <v>736</v>
      </c>
      <c r="B142" s="138" t="s">
        <v>738</v>
      </c>
      <c r="C142" s="139" t="s">
        <v>37</v>
      </c>
      <c r="D142" s="140">
        <v>265.5</v>
      </c>
      <c r="E142" s="131"/>
      <c r="F142" s="141">
        <f t="shared" si="7"/>
        <v>0</v>
      </c>
    </row>
    <row r="143" spans="1:6" ht="90" outlineLevel="3">
      <c r="A143" s="137" t="s">
        <v>746</v>
      </c>
      <c r="B143" s="138" t="s">
        <v>389</v>
      </c>
      <c r="C143" s="139" t="s">
        <v>12</v>
      </c>
      <c r="D143" s="140">
        <v>10</v>
      </c>
      <c r="E143" s="131"/>
      <c r="F143" s="141">
        <f t="shared" si="7"/>
        <v>0</v>
      </c>
    </row>
    <row r="144" spans="1:6" outlineLevel="3">
      <c r="A144" s="137"/>
      <c r="B144" s="138" t="s">
        <v>737</v>
      </c>
      <c r="C144" s="139" t="s">
        <v>37</v>
      </c>
      <c r="D144" s="140">
        <v>405.6</v>
      </c>
      <c r="E144" s="131"/>
      <c r="F144" s="141">
        <f t="shared" si="7"/>
        <v>0</v>
      </c>
    </row>
    <row r="145" spans="1:6" ht="45" outlineLevel="3">
      <c r="A145" s="137" t="s">
        <v>747</v>
      </c>
      <c r="B145" s="138" t="s">
        <v>748</v>
      </c>
      <c r="C145" s="139" t="s">
        <v>104</v>
      </c>
      <c r="D145" s="140">
        <v>6.5</v>
      </c>
      <c r="E145" s="131"/>
      <c r="F145" s="141">
        <f t="shared" si="7"/>
        <v>0</v>
      </c>
    </row>
    <row r="146" spans="1:6" ht="15.75" outlineLevel="3" thickBot="1">
      <c r="A146" s="137"/>
      <c r="B146" s="138"/>
      <c r="C146" s="139"/>
      <c r="D146" s="140"/>
      <c r="E146" s="141"/>
      <c r="F146" s="141"/>
    </row>
    <row r="147" spans="1:6" ht="16.5" outlineLevel="3" thickBot="1">
      <c r="A147" s="137"/>
      <c r="B147" s="194" t="s">
        <v>563</v>
      </c>
      <c r="C147" s="195"/>
      <c r="D147" s="195"/>
      <c r="E147" s="169"/>
      <c r="F147" s="170">
        <f>SUM(F121:F146)</f>
        <v>0</v>
      </c>
    </row>
    <row r="148" spans="1:6" outlineLevel="3">
      <c r="A148" s="137"/>
      <c r="B148" s="138"/>
      <c r="C148" s="139"/>
      <c r="D148" s="140"/>
      <c r="E148" s="141"/>
      <c r="F148" s="141"/>
    </row>
    <row r="149" spans="1:6" ht="15.75" outlineLevel="3" thickBot="1">
      <c r="A149" s="137"/>
      <c r="B149" s="138"/>
      <c r="C149" s="139"/>
      <c r="D149" s="140"/>
      <c r="E149" s="141"/>
      <c r="F149" s="141"/>
    </row>
    <row r="150" spans="1:6" ht="16.5" outlineLevel="2" thickBot="1">
      <c r="A150" s="157" t="s">
        <v>392</v>
      </c>
      <c r="B150" s="158" t="s">
        <v>393</v>
      </c>
      <c r="C150" s="159"/>
      <c r="D150" s="160"/>
      <c r="E150" s="161"/>
      <c r="F150" s="162"/>
    </row>
    <row r="151" spans="1:6" s="150" customFormat="1" ht="15.75" outlineLevel="2">
      <c r="A151" s="145"/>
      <c r="B151" s="146"/>
      <c r="C151" s="147"/>
      <c r="D151" s="148"/>
      <c r="E151" s="149"/>
      <c r="F151" s="149"/>
    </row>
    <row r="152" spans="1:6" outlineLevel="3">
      <c r="A152" s="137" t="s">
        <v>394</v>
      </c>
      <c r="B152" s="138" t="s">
        <v>395</v>
      </c>
      <c r="C152" s="139" t="s">
        <v>37</v>
      </c>
      <c r="D152" s="140">
        <v>4</v>
      </c>
      <c r="E152" s="131"/>
      <c r="F152" s="141">
        <f>D152*E152</f>
        <v>0</v>
      </c>
    </row>
    <row r="153" spans="1:6" ht="75" outlineLevel="3">
      <c r="A153" s="137" t="s">
        <v>396</v>
      </c>
      <c r="B153" s="138" t="s">
        <v>397</v>
      </c>
      <c r="C153" s="139" t="s">
        <v>104</v>
      </c>
      <c r="D153" s="140">
        <v>0.9</v>
      </c>
      <c r="E153" s="131"/>
      <c r="F153" s="141">
        <f>D153*E153</f>
        <v>0</v>
      </c>
    </row>
    <row r="154" spans="1:6" outlineLevel="3">
      <c r="A154" s="137" t="s">
        <v>398</v>
      </c>
      <c r="B154" s="138" t="s">
        <v>399</v>
      </c>
      <c r="C154" s="139" t="s">
        <v>12</v>
      </c>
      <c r="D154" s="140">
        <v>4</v>
      </c>
      <c r="E154" s="131"/>
      <c r="F154" s="141">
        <f>D154*E154</f>
        <v>0</v>
      </c>
    </row>
    <row r="155" spans="1:6" outlineLevel="3">
      <c r="A155" s="137" t="s">
        <v>400</v>
      </c>
      <c r="B155" s="138" t="s">
        <v>401</v>
      </c>
      <c r="C155" s="139" t="s">
        <v>12</v>
      </c>
      <c r="D155" s="140">
        <v>4</v>
      </c>
      <c r="E155" s="131"/>
      <c r="F155" s="141">
        <f>D155*E155</f>
        <v>0</v>
      </c>
    </row>
    <row r="156" spans="1:6" outlineLevel="3">
      <c r="A156" s="137"/>
      <c r="B156" s="138"/>
      <c r="C156" s="139"/>
      <c r="D156" s="140"/>
      <c r="E156" s="141"/>
      <c r="F156" s="141"/>
    </row>
    <row r="157" spans="1:6" ht="15.75" outlineLevel="3" thickBot="1">
      <c r="A157" s="137"/>
      <c r="B157" s="138"/>
      <c r="C157" s="139"/>
      <c r="D157" s="140"/>
      <c r="E157" s="141"/>
      <c r="F157" s="141"/>
    </row>
    <row r="158" spans="1:6" ht="16.5" outlineLevel="3" thickBot="1">
      <c r="A158" s="137"/>
      <c r="B158" s="166" t="s">
        <v>564</v>
      </c>
      <c r="C158" s="167"/>
      <c r="D158" s="168"/>
      <c r="E158" s="169"/>
      <c r="F158" s="170">
        <f>SUM(F152:F157)</f>
        <v>0</v>
      </c>
    </row>
    <row r="159" spans="1:6" outlineLevel="3">
      <c r="A159" s="137"/>
      <c r="B159" s="138"/>
      <c r="C159" s="139"/>
      <c r="D159" s="140"/>
      <c r="E159" s="141"/>
      <c r="F159" s="141"/>
    </row>
    <row r="160" spans="1:6" ht="15.75" outlineLevel="3" thickBot="1">
      <c r="A160" s="137"/>
      <c r="B160" s="138"/>
      <c r="C160" s="139"/>
      <c r="D160" s="140"/>
      <c r="E160" s="141"/>
      <c r="F160" s="141"/>
    </row>
    <row r="161" spans="1:6" ht="16.5" outlineLevel="2" thickBot="1">
      <c r="A161" s="157" t="s">
        <v>402</v>
      </c>
      <c r="B161" s="158" t="s">
        <v>403</v>
      </c>
      <c r="C161" s="159"/>
      <c r="D161" s="160"/>
      <c r="E161" s="161"/>
      <c r="F161" s="162"/>
    </row>
    <row r="162" spans="1:6" s="150" customFormat="1" ht="15.75" outlineLevel="2">
      <c r="A162" s="145"/>
      <c r="B162" s="146"/>
      <c r="C162" s="147"/>
      <c r="D162" s="148"/>
      <c r="E162" s="149"/>
      <c r="F162" s="149"/>
    </row>
    <row r="163" spans="1:6" s="150" customFormat="1" ht="15.75" outlineLevel="2">
      <c r="A163" s="145"/>
      <c r="B163" s="183" t="s">
        <v>565</v>
      </c>
      <c r="C163" s="147"/>
      <c r="D163" s="148"/>
      <c r="E163" s="149"/>
      <c r="F163" s="149"/>
    </row>
    <row r="164" spans="1:6" s="150" customFormat="1" ht="15.75" outlineLevel="2">
      <c r="A164" s="145"/>
      <c r="B164" s="183" t="s">
        <v>566</v>
      </c>
      <c r="C164" s="147"/>
      <c r="D164" s="148"/>
      <c r="E164" s="149"/>
      <c r="F164" s="149"/>
    </row>
    <row r="165" spans="1:6" s="150" customFormat="1" ht="15.75" outlineLevel="2">
      <c r="A165" s="145"/>
      <c r="B165" s="183" t="s">
        <v>567</v>
      </c>
      <c r="C165" s="147"/>
      <c r="D165" s="148"/>
      <c r="E165" s="149"/>
      <c r="F165" s="149"/>
    </row>
    <row r="166" spans="1:6" s="150" customFormat="1" ht="15.75" outlineLevel="2">
      <c r="A166" s="145"/>
      <c r="B166" s="183" t="s">
        <v>568</v>
      </c>
      <c r="C166" s="147"/>
      <c r="D166" s="148"/>
      <c r="E166" s="149"/>
      <c r="F166" s="149"/>
    </row>
    <row r="167" spans="1:6" s="150" customFormat="1" ht="45" outlineLevel="2">
      <c r="A167" s="145"/>
      <c r="B167" s="185" t="s">
        <v>569</v>
      </c>
      <c r="C167" s="147"/>
      <c r="D167" s="148"/>
      <c r="E167" s="149"/>
      <c r="F167" s="149"/>
    </row>
    <row r="168" spans="1:6" s="150" customFormat="1" ht="60" outlineLevel="2">
      <c r="A168" s="145"/>
      <c r="B168" s="185" t="s">
        <v>570</v>
      </c>
      <c r="C168" s="147"/>
      <c r="D168" s="148"/>
      <c r="E168" s="149"/>
      <c r="F168" s="149"/>
    </row>
    <row r="169" spans="1:6" s="150" customFormat="1" ht="15.75" outlineLevel="2">
      <c r="A169" s="145"/>
      <c r="B169" s="183" t="s">
        <v>571</v>
      </c>
      <c r="C169" s="147"/>
      <c r="D169" s="148"/>
      <c r="E169" s="149"/>
      <c r="F169" s="149"/>
    </row>
    <row r="170" spans="1:6" s="150" customFormat="1" ht="75" outlineLevel="2">
      <c r="A170" s="145"/>
      <c r="B170" s="185" t="s">
        <v>572</v>
      </c>
      <c r="C170" s="147"/>
      <c r="D170" s="148"/>
      <c r="E170" s="149"/>
      <c r="F170" s="149"/>
    </row>
    <row r="171" spans="1:6" s="150" customFormat="1" ht="90" outlineLevel="2">
      <c r="A171" s="145"/>
      <c r="B171" s="185" t="s">
        <v>573</v>
      </c>
      <c r="C171" s="147"/>
      <c r="D171" s="148"/>
      <c r="E171" s="149"/>
      <c r="F171" s="149"/>
    </row>
    <row r="172" spans="1:6" s="150" customFormat="1" ht="90" outlineLevel="2">
      <c r="A172" s="145"/>
      <c r="B172" s="185" t="s">
        <v>574</v>
      </c>
      <c r="C172" s="147"/>
      <c r="D172" s="148"/>
      <c r="E172" s="149"/>
      <c r="F172" s="149"/>
    </row>
    <row r="173" spans="1:6" s="150" customFormat="1" ht="15.75" outlineLevel="2">
      <c r="A173" s="145"/>
      <c r="B173" s="185" t="s">
        <v>575</v>
      </c>
      <c r="C173" s="147"/>
      <c r="D173" s="148"/>
      <c r="E173" s="149"/>
      <c r="F173" s="149"/>
    </row>
    <row r="174" spans="1:6" s="150" customFormat="1" ht="15.75" outlineLevel="2">
      <c r="A174" s="145"/>
      <c r="B174" s="185" t="s">
        <v>576</v>
      </c>
      <c r="C174" s="147"/>
      <c r="D174" s="148"/>
      <c r="E174" s="149"/>
      <c r="F174" s="149"/>
    </row>
    <row r="175" spans="1:6" s="150" customFormat="1" ht="15.75" outlineLevel="2">
      <c r="A175" s="145"/>
      <c r="B175" s="183" t="s">
        <v>577</v>
      </c>
      <c r="C175" s="147"/>
      <c r="D175" s="148"/>
      <c r="E175" s="149"/>
      <c r="F175" s="149"/>
    </row>
    <row r="176" spans="1:6" s="150" customFormat="1" ht="30" outlineLevel="2">
      <c r="A176" s="145"/>
      <c r="B176" s="183" t="s">
        <v>578</v>
      </c>
      <c r="C176" s="147"/>
      <c r="D176" s="148"/>
      <c r="E176" s="149"/>
      <c r="F176" s="149"/>
    </row>
    <row r="177" spans="1:6" s="150" customFormat="1" ht="15.75" outlineLevel="2">
      <c r="A177" s="145"/>
      <c r="B177" s="146"/>
      <c r="C177" s="147"/>
      <c r="D177" s="148"/>
      <c r="E177" s="149"/>
      <c r="F177" s="149"/>
    </row>
    <row r="178" spans="1:6" outlineLevel="3">
      <c r="A178" s="137" t="s">
        <v>404</v>
      </c>
      <c r="B178" s="138" t="s">
        <v>405</v>
      </c>
      <c r="C178" s="139" t="s">
        <v>37</v>
      </c>
      <c r="D178" s="140">
        <v>54</v>
      </c>
      <c r="E178" s="131"/>
      <c r="F178" s="141">
        <f t="shared" ref="F178:F187" si="14">D178*E178</f>
        <v>0</v>
      </c>
    </row>
    <row r="179" spans="1:6" outlineLevel="3">
      <c r="A179" s="137" t="s">
        <v>406</v>
      </c>
      <c r="B179" s="138" t="s">
        <v>407</v>
      </c>
      <c r="C179" s="139" t="s">
        <v>37</v>
      </c>
      <c r="D179" s="140">
        <v>281.7</v>
      </c>
      <c r="E179" s="131"/>
      <c r="F179" s="141">
        <f t="shared" si="14"/>
        <v>0</v>
      </c>
    </row>
    <row r="180" spans="1:6" outlineLevel="3">
      <c r="A180" s="137" t="s">
        <v>408</v>
      </c>
      <c r="B180" s="138" t="s">
        <v>409</v>
      </c>
      <c r="C180" s="139" t="s">
        <v>37</v>
      </c>
      <c r="D180" s="140">
        <v>69.099999999999994</v>
      </c>
      <c r="E180" s="131"/>
      <c r="F180" s="141">
        <f t="shared" si="14"/>
        <v>0</v>
      </c>
    </row>
    <row r="181" spans="1:6" ht="75" outlineLevel="3">
      <c r="A181" s="137" t="s">
        <v>410</v>
      </c>
      <c r="B181" s="138" t="s">
        <v>397</v>
      </c>
      <c r="C181" s="139" t="s">
        <v>104</v>
      </c>
      <c r="D181" s="140">
        <v>38.200000000000003</v>
      </c>
      <c r="E181" s="131"/>
      <c r="F181" s="141">
        <f t="shared" si="14"/>
        <v>0</v>
      </c>
    </row>
    <row r="182" spans="1:6" outlineLevel="3">
      <c r="A182" s="137" t="s">
        <v>411</v>
      </c>
      <c r="B182" s="138" t="s">
        <v>412</v>
      </c>
      <c r="C182" s="139" t="s">
        <v>37</v>
      </c>
      <c r="D182" s="140">
        <v>8</v>
      </c>
      <c r="E182" s="131"/>
      <c r="F182" s="141">
        <f t="shared" si="14"/>
        <v>0</v>
      </c>
    </row>
    <row r="183" spans="1:6" ht="90" outlineLevel="3">
      <c r="A183" s="137" t="s">
        <v>413</v>
      </c>
      <c r="B183" s="138" t="s">
        <v>414</v>
      </c>
      <c r="C183" s="139" t="s">
        <v>104</v>
      </c>
      <c r="D183" s="140">
        <v>50.4</v>
      </c>
      <c r="E183" s="131"/>
      <c r="F183" s="141">
        <f t="shared" si="14"/>
        <v>0</v>
      </c>
    </row>
    <row r="184" spans="1:6" ht="90" outlineLevel="3">
      <c r="A184" s="137" t="s">
        <v>415</v>
      </c>
      <c r="B184" s="138" t="s">
        <v>416</v>
      </c>
      <c r="C184" s="139" t="s">
        <v>104</v>
      </c>
      <c r="D184" s="140">
        <v>50.4</v>
      </c>
      <c r="E184" s="131"/>
      <c r="F184" s="141">
        <f t="shared" si="14"/>
        <v>0</v>
      </c>
    </row>
    <row r="185" spans="1:6" ht="90" outlineLevel="3">
      <c r="A185" s="137" t="s">
        <v>417</v>
      </c>
      <c r="B185" s="138" t="s">
        <v>418</v>
      </c>
      <c r="C185" s="139" t="s">
        <v>104</v>
      </c>
      <c r="D185" s="140">
        <v>28.6</v>
      </c>
      <c r="E185" s="131"/>
      <c r="F185" s="141">
        <f t="shared" si="14"/>
        <v>0</v>
      </c>
    </row>
    <row r="186" spans="1:6" outlineLevel="3">
      <c r="A186" s="137" t="s">
        <v>419</v>
      </c>
      <c r="B186" s="138" t="s">
        <v>420</v>
      </c>
      <c r="C186" s="139" t="s">
        <v>37</v>
      </c>
      <c r="D186" s="140">
        <v>3.5</v>
      </c>
      <c r="E186" s="131"/>
      <c r="F186" s="141">
        <f t="shared" si="14"/>
        <v>0</v>
      </c>
    </row>
    <row r="187" spans="1:6" ht="75" outlineLevel="3">
      <c r="A187" s="137" t="s">
        <v>421</v>
      </c>
      <c r="B187" s="138" t="s">
        <v>397</v>
      </c>
      <c r="C187" s="139" t="s">
        <v>104</v>
      </c>
      <c r="D187" s="140">
        <v>2.2000000000000002</v>
      </c>
      <c r="E187" s="131"/>
      <c r="F187" s="141">
        <f t="shared" si="14"/>
        <v>0</v>
      </c>
    </row>
    <row r="188" spans="1:6" ht="75" outlineLevel="3">
      <c r="A188" s="137" t="s">
        <v>753</v>
      </c>
      <c r="B188" s="138" t="s">
        <v>754</v>
      </c>
      <c r="C188" s="139" t="s">
        <v>104</v>
      </c>
      <c r="D188" s="140">
        <v>54</v>
      </c>
      <c r="E188" s="131"/>
      <c r="F188" s="141">
        <f t="shared" ref="F188" si="15">D188*E188</f>
        <v>0</v>
      </c>
    </row>
    <row r="189" spans="1:6" outlineLevel="3">
      <c r="A189" s="137"/>
      <c r="B189" s="138"/>
      <c r="C189" s="139"/>
      <c r="D189" s="140"/>
      <c r="E189" s="141"/>
      <c r="F189" s="141"/>
    </row>
    <row r="190" spans="1:6" ht="15.75" outlineLevel="3" thickBot="1">
      <c r="A190" s="137"/>
      <c r="B190" s="138"/>
      <c r="C190" s="139"/>
      <c r="D190" s="140"/>
      <c r="E190" s="141"/>
      <c r="F190" s="141"/>
    </row>
    <row r="191" spans="1:6" ht="16.5" outlineLevel="3" thickBot="1">
      <c r="A191" s="137"/>
      <c r="B191" s="166" t="s">
        <v>579</v>
      </c>
      <c r="C191" s="167"/>
      <c r="D191" s="168"/>
      <c r="E191" s="169"/>
      <c r="F191" s="170">
        <f>SUM(F178:F190)</f>
        <v>0</v>
      </c>
    </row>
    <row r="192" spans="1:6" outlineLevel="3">
      <c r="A192" s="137"/>
      <c r="B192" s="138"/>
      <c r="C192" s="139"/>
      <c r="D192" s="140"/>
      <c r="E192" s="141"/>
      <c r="F192" s="141"/>
    </row>
    <row r="193" spans="1:6" ht="15.75" outlineLevel="3" thickBot="1">
      <c r="A193" s="137"/>
      <c r="B193" s="138"/>
      <c r="C193" s="139"/>
      <c r="D193" s="140"/>
      <c r="E193" s="141"/>
      <c r="F193" s="141"/>
    </row>
    <row r="194" spans="1:6" ht="16.5" outlineLevel="2" thickBot="1">
      <c r="A194" s="157" t="s">
        <v>422</v>
      </c>
      <c r="B194" s="158" t="s">
        <v>423</v>
      </c>
      <c r="C194" s="159"/>
      <c r="D194" s="160"/>
      <c r="E194" s="161"/>
      <c r="F194" s="162"/>
    </row>
    <row r="195" spans="1:6" s="150" customFormat="1" ht="15.75" outlineLevel="2">
      <c r="A195" s="145"/>
      <c r="B195" s="146"/>
      <c r="C195" s="147"/>
      <c r="D195" s="148"/>
      <c r="E195" s="149"/>
      <c r="F195" s="149"/>
    </row>
    <row r="196" spans="1:6" outlineLevel="3">
      <c r="A196" s="137" t="s">
        <v>424</v>
      </c>
      <c r="B196" s="138" t="s">
        <v>712</v>
      </c>
      <c r="C196" s="142"/>
      <c r="D196" s="142"/>
      <c r="E196" s="142"/>
      <c r="F196" s="142"/>
    </row>
    <row r="197" spans="1:6" outlineLevel="3">
      <c r="A197" s="137"/>
      <c r="B197" s="138" t="s">
        <v>713</v>
      </c>
      <c r="C197" s="139" t="s">
        <v>37</v>
      </c>
      <c r="D197" s="140">
        <v>426.5</v>
      </c>
      <c r="E197" s="131"/>
      <c r="F197" s="141">
        <f>D197*E197</f>
        <v>0</v>
      </c>
    </row>
    <row r="198" spans="1:6" ht="60" outlineLevel="3">
      <c r="A198" s="137" t="s">
        <v>425</v>
      </c>
      <c r="B198" s="138" t="s">
        <v>708</v>
      </c>
      <c r="C198" s="139"/>
      <c r="D198" s="140"/>
      <c r="E198" s="131"/>
      <c r="F198" s="141"/>
    </row>
    <row r="199" spans="1:6" ht="60" outlineLevel="3">
      <c r="A199" s="137"/>
      <c r="B199" s="186" t="s">
        <v>709</v>
      </c>
      <c r="C199" s="139"/>
      <c r="D199" s="140"/>
      <c r="E199" s="131"/>
      <c r="F199" s="141"/>
    </row>
    <row r="200" spans="1:6" ht="45" outlineLevel="3">
      <c r="A200" s="137"/>
      <c r="B200" s="186" t="s">
        <v>710</v>
      </c>
      <c r="C200" s="139"/>
      <c r="D200" s="140"/>
      <c r="E200" s="131"/>
      <c r="F200" s="141"/>
    </row>
    <row r="201" spans="1:6" ht="60" outlineLevel="3">
      <c r="A201" s="137"/>
      <c r="B201" s="186" t="s">
        <v>755</v>
      </c>
      <c r="C201" s="142"/>
      <c r="D201" s="142"/>
      <c r="E201" s="132"/>
      <c r="F201" s="142"/>
    </row>
    <row r="202" spans="1:6" ht="30" outlineLevel="3">
      <c r="A202" s="137"/>
      <c r="B202" s="186" t="s">
        <v>711</v>
      </c>
      <c r="C202" s="139" t="s">
        <v>37</v>
      </c>
      <c r="D202" s="140">
        <v>136</v>
      </c>
      <c r="E202" s="131"/>
      <c r="F202" s="141">
        <f>D202*E202</f>
        <v>0</v>
      </c>
    </row>
    <row r="203" spans="1:6" ht="45" outlineLevel="3">
      <c r="A203" s="137" t="s">
        <v>714</v>
      </c>
      <c r="B203" s="138" t="s">
        <v>426</v>
      </c>
      <c r="C203" s="139" t="s">
        <v>104</v>
      </c>
      <c r="D203" s="140">
        <v>15</v>
      </c>
      <c r="E203" s="131"/>
      <c r="F203" s="141">
        <f>D203*E203</f>
        <v>0</v>
      </c>
    </row>
    <row r="204" spans="1:6" outlineLevel="3">
      <c r="A204" s="137"/>
      <c r="B204" s="138"/>
      <c r="C204" s="139"/>
      <c r="D204" s="140"/>
      <c r="E204" s="141"/>
      <c r="F204" s="141"/>
    </row>
    <row r="205" spans="1:6" ht="15.75" outlineLevel="3" thickBot="1">
      <c r="A205" s="137"/>
      <c r="B205" s="138"/>
      <c r="C205" s="139"/>
      <c r="D205" s="140"/>
      <c r="E205" s="141"/>
      <c r="F205" s="141"/>
    </row>
    <row r="206" spans="1:6" ht="16.5" outlineLevel="3" thickBot="1">
      <c r="A206" s="137"/>
      <c r="B206" s="166" t="s">
        <v>580</v>
      </c>
      <c r="C206" s="167"/>
      <c r="D206" s="168"/>
      <c r="E206" s="169"/>
      <c r="F206" s="170">
        <f>SUM(F197:F205)</f>
        <v>0</v>
      </c>
    </row>
    <row r="207" spans="1:6" outlineLevel="3">
      <c r="A207" s="137"/>
      <c r="B207" s="138"/>
      <c r="C207" s="139"/>
      <c r="D207" s="140"/>
      <c r="E207" s="141"/>
      <c r="F207" s="141"/>
    </row>
    <row r="208" spans="1:6" ht="15.75" outlineLevel="3" thickBot="1">
      <c r="A208" s="137"/>
      <c r="B208" s="138"/>
      <c r="C208" s="139"/>
      <c r="D208" s="140"/>
      <c r="E208" s="141"/>
      <c r="F208" s="141"/>
    </row>
    <row r="209" spans="1:6" ht="16.5" outlineLevel="2" thickBot="1">
      <c r="A209" s="157" t="s">
        <v>427</v>
      </c>
      <c r="B209" s="158" t="s">
        <v>428</v>
      </c>
      <c r="C209" s="159"/>
      <c r="D209" s="160"/>
      <c r="E209" s="161"/>
      <c r="F209" s="162"/>
    </row>
    <row r="210" spans="1:6" s="150" customFormat="1" ht="15.75" outlineLevel="2">
      <c r="A210" s="145"/>
      <c r="B210" s="146"/>
      <c r="C210" s="147"/>
      <c r="D210" s="148"/>
      <c r="E210" s="149"/>
      <c r="F210" s="149"/>
    </row>
    <row r="211" spans="1:6" s="150" customFormat="1" ht="57" outlineLevel="2">
      <c r="A211" s="145"/>
      <c r="B211" s="187" t="s">
        <v>581</v>
      </c>
      <c r="C211" s="147"/>
      <c r="D211" s="148"/>
      <c r="E211" s="149"/>
      <c r="F211" s="149"/>
    </row>
    <row r="212" spans="1:6" s="150" customFormat="1" ht="15.75" outlineLevel="2">
      <c r="A212" s="145"/>
      <c r="B212" s="146"/>
      <c r="C212" s="147"/>
      <c r="D212" s="148"/>
      <c r="E212" s="149"/>
      <c r="F212" s="149"/>
    </row>
    <row r="213" spans="1:6" s="150" customFormat="1" ht="15.75" outlineLevel="2">
      <c r="A213" s="145"/>
      <c r="B213" s="146" t="s">
        <v>582</v>
      </c>
      <c r="C213" s="147"/>
      <c r="D213" s="148"/>
      <c r="E213" s="149"/>
      <c r="F213" s="149"/>
    </row>
    <row r="214" spans="1:6" s="150" customFormat="1" ht="15.75" outlineLevel="2">
      <c r="A214" s="145"/>
      <c r="B214" s="146"/>
      <c r="C214" s="147"/>
      <c r="D214" s="148"/>
      <c r="E214" s="149"/>
      <c r="F214" s="149"/>
    </row>
    <row r="215" spans="1:6" outlineLevel="3">
      <c r="A215" s="137" t="s">
        <v>429</v>
      </c>
      <c r="B215" s="138" t="s">
        <v>715</v>
      </c>
      <c r="C215" s="142"/>
      <c r="D215" s="142"/>
      <c r="E215" s="142"/>
      <c r="F215" s="142"/>
    </row>
    <row r="216" spans="1:6" outlineLevel="3">
      <c r="A216" s="137"/>
      <c r="B216" s="138" t="s">
        <v>716</v>
      </c>
      <c r="C216" s="139"/>
      <c r="D216" s="140"/>
      <c r="E216" s="141"/>
      <c r="F216" s="141"/>
    </row>
    <row r="217" spans="1:6" outlineLevel="3">
      <c r="A217" s="137"/>
      <c r="B217" s="138" t="s">
        <v>728</v>
      </c>
      <c r="C217" s="139"/>
      <c r="D217" s="140"/>
      <c r="E217" s="141"/>
      <c r="F217" s="141"/>
    </row>
    <row r="218" spans="1:6" outlineLevel="3">
      <c r="A218" s="137"/>
      <c r="B218" s="138" t="s">
        <v>717</v>
      </c>
      <c r="C218" s="139" t="s">
        <v>12</v>
      </c>
      <c r="D218" s="140">
        <v>1</v>
      </c>
      <c r="E218" s="131"/>
      <c r="F218" s="141">
        <f>D218*E218</f>
        <v>0</v>
      </c>
    </row>
    <row r="219" spans="1:6" outlineLevel="3">
      <c r="A219" s="137"/>
      <c r="B219" s="138" t="s">
        <v>715</v>
      </c>
      <c r="C219" s="142"/>
      <c r="D219" s="142"/>
      <c r="E219" s="131"/>
      <c r="F219" s="142"/>
    </row>
    <row r="220" spans="1:6" outlineLevel="3">
      <c r="A220" s="137"/>
      <c r="B220" s="138" t="s">
        <v>716</v>
      </c>
      <c r="C220" s="139"/>
      <c r="D220" s="140"/>
      <c r="E220" s="131"/>
      <c r="F220" s="141"/>
    </row>
    <row r="221" spans="1:6" outlineLevel="3">
      <c r="A221" s="137"/>
      <c r="B221" s="138" t="s">
        <v>773</v>
      </c>
      <c r="C221" s="139"/>
      <c r="D221" s="140"/>
      <c r="E221" s="131"/>
      <c r="F221" s="141"/>
    </row>
    <row r="222" spans="1:6" outlineLevel="3">
      <c r="A222" s="137"/>
      <c r="B222" s="138" t="s">
        <v>718</v>
      </c>
      <c r="C222" s="139" t="s">
        <v>12</v>
      </c>
      <c r="D222" s="140">
        <v>4</v>
      </c>
      <c r="E222" s="131"/>
      <c r="F222" s="141">
        <f>D222*E222</f>
        <v>0</v>
      </c>
    </row>
    <row r="223" spans="1:6" outlineLevel="3">
      <c r="A223" s="137"/>
      <c r="B223" s="138"/>
      <c r="C223" s="139"/>
      <c r="D223" s="140"/>
      <c r="E223" s="131"/>
      <c r="F223" s="141">
        <f t="shared" ref="F223:F265" si="16">D223*E223</f>
        <v>0</v>
      </c>
    </row>
    <row r="224" spans="1:6" ht="15.75" outlineLevel="3">
      <c r="A224" s="137"/>
      <c r="B224" s="188" t="s">
        <v>583</v>
      </c>
      <c r="C224" s="139"/>
      <c r="D224" s="140"/>
      <c r="E224" s="131"/>
      <c r="F224" s="141">
        <f t="shared" si="16"/>
        <v>0</v>
      </c>
    </row>
    <row r="225" spans="1:6" outlineLevel="3">
      <c r="A225" s="137"/>
      <c r="B225" s="138"/>
      <c r="C225" s="139"/>
      <c r="D225" s="140"/>
      <c r="E225" s="131"/>
      <c r="F225" s="141">
        <f t="shared" si="16"/>
        <v>0</v>
      </c>
    </row>
    <row r="226" spans="1:6" outlineLevel="3">
      <c r="A226" s="137" t="s">
        <v>430</v>
      </c>
      <c r="B226" s="138" t="s">
        <v>431</v>
      </c>
      <c r="C226" s="139" t="s">
        <v>12</v>
      </c>
      <c r="D226" s="140">
        <v>5</v>
      </c>
      <c r="E226" s="131"/>
      <c r="F226" s="141">
        <f t="shared" si="16"/>
        <v>0</v>
      </c>
    </row>
    <row r="227" spans="1:6" outlineLevel="3">
      <c r="A227" s="137" t="s">
        <v>432</v>
      </c>
      <c r="B227" s="138" t="s">
        <v>719</v>
      </c>
      <c r="C227" s="139" t="s">
        <v>12</v>
      </c>
      <c r="D227" s="140">
        <v>2</v>
      </c>
      <c r="E227" s="131"/>
      <c r="F227" s="141">
        <f t="shared" si="16"/>
        <v>0</v>
      </c>
    </row>
    <row r="228" spans="1:6" outlineLevel="3">
      <c r="A228" s="137" t="s">
        <v>433</v>
      </c>
      <c r="B228" s="138" t="s">
        <v>434</v>
      </c>
      <c r="C228" s="139" t="s">
        <v>12</v>
      </c>
      <c r="D228" s="140">
        <v>1</v>
      </c>
      <c r="E228" s="131"/>
      <c r="F228" s="141">
        <f t="shared" si="16"/>
        <v>0</v>
      </c>
    </row>
    <row r="229" spans="1:6" outlineLevel="3">
      <c r="A229" s="137"/>
      <c r="B229" s="138"/>
      <c r="C229" s="139"/>
      <c r="D229" s="140"/>
      <c r="E229" s="131"/>
      <c r="F229" s="141">
        <f t="shared" si="16"/>
        <v>0</v>
      </c>
    </row>
    <row r="230" spans="1:6" ht="15.75" outlineLevel="3">
      <c r="A230" s="137"/>
      <c r="B230" s="188" t="s">
        <v>584</v>
      </c>
      <c r="C230" s="139"/>
      <c r="D230" s="140"/>
      <c r="E230" s="131"/>
      <c r="F230" s="141">
        <f t="shared" si="16"/>
        <v>0</v>
      </c>
    </row>
    <row r="231" spans="1:6" outlineLevel="3">
      <c r="A231" s="137"/>
      <c r="B231" s="138"/>
      <c r="C231" s="139"/>
      <c r="D231" s="140"/>
      <c r="E231" s="131"/>
      <c r="F231" s="141">
        <f t="shared" si="16"/>
        <v>0</v>
      </c>
    </row>
    <row r="232" spans="1:6" outlineLevel="3">
      <c r="A232" s="137" t="s">
        <v>435</v>
      </c>
      <c r="B232" s="138" t="s">
        <v>436</v>
      </c>
      <c r="C232" s="139" t="s">
        <v>12</v>
      </c>
      <c r="D232" s="140">
        <v>13</v>
      </c>
      <c r="E232" s="131"/>
      <c r="F232" s="141">
        <f t="shared" si="16"/>
        <v>0</v>
      </c>
    </row>
    <row r="233" spans="1:6" outlineLevel="3">
      <c r="A233" s="137" t="s">
        <v>437</v>
      </c>
      <c r="B233" s="138" t="s">
        <v>720</v>
      </c>
      <c r="C233" s="139" t="s">
        <v>12</v>
      </c>
      <c r="D233" s="140">
        <v>1</v>
      </c>
      <c r="E233" s="131"/>
      <c r="F233" s="141">
        <f t="shared" si="16"/>
        <v>0</v>
      </c>
    </row>
    <row r="234" spans="1:6" outlineLevel="3">
      <c r="A234" s="137" t="s">
        <v>438</v>
      </c>
      <c r="B234" s="138" t="s">
        <v>721</v>
      </c>
      <c r="C234" s="139" t="s">
        <v>12</v>
      </c>
      <c r="D234" s="140">
        <v>2</v>
      </c>
      <c r="E234" s="131"/>
      <c r="F234" s="141">
        <f t="shared" si="16"/>
        <v>0</v>
      </c>
    </row>
    <row r="235" spans="1:6" outlineLevel="3">
      <c r="A235" s="137" t="s">
        <v>439</v>
      </c>
      <c r="B235" s="138" t="s">
        <v>440</v>
      </c>
      <c r="C235" s="139" t="s">
        <v>12</v>
      </c>
      <c r="D235" s="140">
        <v>4</v>
      </c>
      <c r="E235" s="131"/>
      <c r="F235" s="141">
        <f t="shared" si="16"/>
        <v>0</v>
      </c>
    </row>
    <row r="236" spans="1:6" outlineLevel="3">
      <c r="A236" s="137" t="s">
        <v>441</v>
      </c>
      <c r="B236" s="138" t="s">
        <v>722</v>
      </c>
      <c r="C236" s="139" t="s">
        <v>12</v>
      </c>
      <c r="D236" s="140">
        <v>7</v>
      </c>
      <c r="E236" s="131"/>
      <c r="F236" s="141">
        <f t="shared" si="16"/>
        <v>0</v>
      </c>
    </row>
    <row r="237" spans="1:6" outlineLevel="3">
      <c r="A237" s="137"/>
      <c r="B237" s="138"/>
      <c r="C237" s="139"/>
      <c r="D237" s="140"/>
      <c r="E237" s="131"/>
      <c r="F237" s="141">
        <f t="shared" si="16"/>
        <v>0</v>
      </c>
    </row>
    <row r="238" spans="1:6" ht="15.75" outlineLevel="3">
      <c r="A238" s="137"/>
      <c r="B238" s="188" t="s">
        <v>585</v>
      </c>
      <c r="C238" s="139"/>
      <c r="D238" s="140"/>
      <c r="E238" s="131"/>
      <c r="F238" s="141">
        <f t="shared" si="16"/>
        <v>0</v>
      </c>
    </row>
    <row r="239" spans="1:6" outlineLevel="3">
      <c r="A239" s="137"/>
      <c r="B239" s="138"/>
      <c r="C239" s="139"/>
      <c r="D239" s="140"/>
      <c r="E239" s="131"/>
      <c r="F239" s="141">
        <f t="shared" si="16"/>
        <v>0</v>
      </c>
    </row>
    <row r="240" spans="1:6" outlineLevel="3">
      <c r="A240" s="137" t="s">
        <v>442</v>
      </c>
      <c r="B240" s="138" t="s">
        <v>726</v>
      </c>
      <c r="C240" s="142"/>
      <c r="D240" s="142"/>
      <c r="E240" s="132"/>
      <c r="F240" s="142"/>
    </row>
    <row r="241" spans="1:6" ht="120" outlineLevel="3">
      <c r="A241" s="137"/>
      <c r="B241" s="138" t="s">
        <v>723</v>
      </c>
      <c r="C241" s="139" t="s">
        <v>12</v>
      </c>
      <c r="D241" s="140">
        <v>3</v>
      </c>
      <c r="E241" s="131"/>
      <c r="F241" s="141">
        <f>D241*E241</f>
        <v>0</v>
      </c>
    </row>
    <row r="242" spans="1:6" outlineLevel="3">
      <c r="A242" s="137" t="s">
        <v>443</v>
      </c>
      <c r="B242" s="138" t="s">
        <v>727</v>
      </c>
      <c r="C242" s="142"/>
      <c r="D242" s="142"/>
      <c r="E242" s="132"/>
      <c r="F242" s="142"/>
    </row>
    <row r="243" spans="1:6" ht="120" outlineLevel="3">
      <c r="A243" s="137"/>
      <c r="B243" s="138" t="s">
        <v>724</v>
      </c>
      <c r="C243" s="139" t="s">
        <v>12</v>
      </c>
      <c r="D243" s="140">
        <v>1</v>
      </c>
      <c r="E243" s="131"/>
      <c r="F243" s="141">
        <f>D243*E243</f>
        <v>0</v>
      </c>
    </row>
    <row r="244" spans="1:6" outlineLevel="3">
      <c r="A244" s="137" t="s">
        <v>444</v>
      </c>
      <c r="B244" s="138" t="s">
        <v>727</v>
      </c>
      <c r="C244" s="142"/>
      <c r="D244" s="142"/>
      <c r="E244" s="132"/>
      <c r="F244" s="142"/>
    </row>
    <row r="245" spans="1:6" ht="120" outlineLevel="3">
      <c r="A245" s="137"/>
      <c r="B245" s="138" t="s">
        <v>725</v>
      </c>
      <c r="C245" s="139" t="s">
        <v>12</v>
      </c>
      <c r="D245" s="140">
        <v>1</v>
      </c>
      <c r="E245" s="131"/>
      <c r="F245" s="141">
        <f>D245*E245</f>
        <v>0</v>
      </c>
    </row>
    <row r="246" spans="1:6" outlineLevel="3">
      <c r="A246" s="137"/>
      <c r="B246" s="138"/>
      <c r="C246" s="139"/>
      <c r="D246" s="140"/>
      <c r="E246" s="131"/>
      <c r="F246" s="141"/>
    </row>
    <row r="247" spans="1:6" outlineLevel="3">
      <c r="A247" s="137"/>
      <c r="B247" s="138"/>
      <c r="C247" s="139"/>
      <c r="D247" s="140"/>
      <c r="E247" s="131"/>
      <c r="F247" s="141"/>
    </row>
    <row r="248" spans="1:6" ht="15.75" outlineLevel="3">
      <c r="A248" s="137"/>
      <c r="B248" s="188" t="s">
        <v>586</v>
      </c>
      <c r="C248" s="139"/>
      <c r="D248" s="140"/>
      <c r="E248" s="131"/>
      <c r="F248" s="141">
        <f t="shared" si="16"/>
        <v>0</v>
      </c>
    </row>
    <row r="249" spans="1:6" outlineLevel="3">
      <c r="A249" s="137"/>
      <c r="B249" s="138"/>
      <c r="C249" s="139"/>
      <c r="D249" s="140"/>
      <c r="E249" s="131"/>
      <c r="F249" s="141">
        <f t="shared" si="16"/>
        <v>0</v>
      </c>
    </row>
    <row r="250" spans="1:6" outlineLevel="3">
      <c r="A250" s="137" t="s">
        <v>445</v>
      </c>
      <c r="B250" s="138" t="s">
        <v>764</v>
      </c>
      <c r="C250" s="139" t="s">
        <v>12</v>
      </c>
      <c r="D250" s="140">
        <v>3</v>
      </c>
      <c r="E250" s="131"/>
      <c r="F250" s="141">
        <f t="shared" si="16"/>
        <v>0</v>
      </c>
    </row>
    <row r="251" spans="1:6" ht="75" outlineLevel="3">
      <c r="A251" s="137" t="s">
        <v>446</v>
      </c>
      <c r="B251" s="138" t="s">
        <v>447</v>
      </c>
      <c r="C251" s="139" t="s">
        <v>12</v>
      </c>
      <c r="D251" s="140">
        <v>4</v>
      </c>
      <c r="E251" s="131"/>
      <c r="F251" s="141">
        <f t="shared" si="16"/>
        <v>0</v>
      </c>
    </row>
    <row r="252" spans="1:6" ht="75" outlineLevel="3">
      <c r="A252" s="137" t="s">
        <v>448</v>
      </c>
      <c r="B252" s="138" t="s">
        <v>449</v>
      </c>
      <c r="C252" s="139" t="s">
        <v>12</v>
      </c>
      <c r="D252" s="140">
        <v>5</v>
      </c>
      <c r="E252" s="131"/>
      <c r="F252" s="141">
        <f t="shared" si="16"/>
        <v>0</v>
      </c>
    </row>
    <row r="253" spans="1:6" ht="75" outlineLevel="3">
      <c r="A253" s="137" t="s">
        <v>450</v>
      </c>
      <c r="B253" s="138" t="s">
        <v>451</v>
      </c>
      <c r="C253" s="139" t="s">
        <v>12</v>
      </c>
      <c r="D253" s="140">
        <v>1</v>
      </c>
      <c r="E253" s="131"/>
      <c r="F253" s="141">
        <f t="shared" si="16"/>
        <v>0</v>
      </c>
    </row>
    <row r="254" spans="1:6" ht="75" outlineLevel="3">
      <c r="A254" s="137" t="s">
        <v>452</v>
      </c>
      <c r="B254" s="138" t="s">
        <v>453</v>
      </c>
      <c r="C254" s="139" t="s">
        <v>12</v>
      </c>
      <c r="D254" s="140">
        <v>1</v>
      </c>
      <c r="E254" s="131"/>
      <c r="F254" s="141">
        <f t="shared" si="16"/>
        <v>0</v>
      </c>
    </row>
    <row r="255" spans="1:6" ht="75" outlineLevel="3">
      <c r="A255" s="137" t="s">
        <v>454</v>
      </c>
      <c r="B255" s="138" t="s">
        <v>455</v>
      </c>
      <c r="C255" s="139" t="s">
        <v>12</v>
      </c>
      <c r="D255" s="140">
        <v>2</v>
      </c>
      <c r="E255" s="131"/>
      <c r="F255" s="141">
        <f t="shared" si="16"/>
        <v>0</v>
      </c>
    </row>
    <row r="256" spans="1:6" ht="75" outlineLevel="3">
      <c r="A256" s="137" t="s">
        <v>456</v>
      </c>
      <c r="B256" s="138" t="s">
        <v>457</v>
      </c>
      <c r="C256" s="139" t="s">
        <v>12</v>
      </c>
      <c r="D256" s="140">
        <v>1</v>
      </c>
      <c r="E256" s="131"/>
      <c r="F256" s="141">
        <f t="shared" si="16"/>
        <v>0</v>
      </c>
    </row>
    <row r="257" spans="1:6" ht="105" outlineLevel="3">
      <c r="A257" s="137" t="s">
        <v>458</v>
      </c>
      <c r="B257" s="138" t="s">
        <v>766</v>
      </c>
      <c r="C257" s="139" t="s">
        <v>12</v>
      </c>
      <c r="D257" s="140">
        <v>1</v>
      </c>
      <c r="E257" s="131"/>
      <c r="F257" s="141">
        <f t="shared" ref="F257" si="17">D257*E257</f>
        <v>0</v>
      </c>
    </row>
    <row r="258" spans="1:6" outlineLevel="3">
      <c r="A258" s="137"/>
      <c r="B258" s="138"/>
      <c r="C258" s="139"/>
      <c r="D258" s="140"/>
      <c r="E258" s="131"/>
      <c r="F258" s="141"/>
    </row>
    <row r="259" spans="1:6" outlineLevel="3">
      <c r="A259" s="137"/>
      <c r="B259" s="138"/>
      <c r="C259" s="139"/>
      <c r="D259" s="140"/>
      <c r="E259" s="131"/>
      <c r="F259" s="141"/>
    </row>
    <row r="260" spans="1:6" ht="15.75" outlineLevel="3">
      <c r="A260" s="137"/>
      <c r="B260" s="188" t="s">
        <v>587</v>
      </c>
      <c r="C260" s="139"/>
      <c r="D260" s="140"/>
      <c r="E260" s="131"/>
      <c r="F260" s="141">
        <f t="shared" si="16"/>
        <v>0</v>
      </c>
    </row>
    <row r="261" spans="1:6" outlineLevel="3">
      <c r="A261" s="137"/>
      <c r="B261" s="138"/>
      <c r="C261" s="139"/>
      <c r="D261" s="140"/>
      <c r="E261" s="131"/>
      <c r="F261" s="141">
        <f t="shared" si="16"/>
        <v>0</v>
      </c>
    </row>
    <row r="262" spans="1:6" outlineLevel="3">
      <c r="A262" s="137" t="s">
        <v>459</v>
      </c>
      <c r="B262" s="138" t="s">
        <v>767</v>
      </c>
      <c r="C262" s="142"/>
      <c r="D262" s="142"/>
      <c r="E262" s="132"/>
      <c r="F262" s="142"/>
    </row>
    <row r="263" spans="1:6" outlineLevel="3">
      <c r="A263" s="137"/>
      <c r="B263" s="138" t="s">
        <v>729</v>
      </c>
      <c r="C263" s="139"/>
      <c r="D263" s="140"/>
      <c r="E263" s="131"/>
      <c r="F263" s="141"/>
    </row>
    <row r="264" spans="1:6" outlineLevel="3">
      <c r="A264" s="137"/>
      <c r="B264" s="138" t="s">
        <v>730</v>
      </c>
      <c r="C264" s="139" t="s">
        <v>12</v>
      </c>
      <c r="D264" s="140">
        <v>1</v>
      </c>
      <c r="E264" s="131"/>
      <c r="F264" s="141">
        <f>D264*E264</f>
        <v>0</v>
      </c>
    </row>
    <row r="265" spans="1:6" outlineLevel="3">
      <c r="A265" s="137" t="s">
        <v>765</v>
      </c>
      <c r="B265" s="138" t="s">
        <v>460</v>
      </c>
      <c r="C265" s="139" t="s">
        <v>12</v>
      </c>
      <c r="D265" s="140">
        <v>1</v>
      </c>
      <c r="E265" s="131"/>
      <c r="F265" s="141">
        <f t="shared" si="16"/>
        <v>0</v>
      </c>
    </row>
    <row r="266" spans="1:6" outlineLevel="3">
      <c r="A266" s="137"/>
      <c r="B266" s="138"/>
      <c r="C266" s="139"/>
      <c r="D266" s="140"/>
      <c r="E266" s="131"/>
      <c r="F266" s="141"/>
    </row>
    <row r="267" spans="1:6" outlineLevel="3">
      <c r="A267" s="137"/>
      <c r="B267" s="138"/>
      <c r="C267" s="139"/>
      <c r="D267" s="140"/>
      <c r="E267" s="131"/>
      <c r="F267" s="141"/>
    </row>
    <row r="268" spans="1:6" outlineLevel="3">
      <c r="A268" s="137"/>
      <c r="B268" s="138" t="s">
        <v>769</v>
      </c>
      <c r="C268" s="139"/>
      <c r="D268" s="140"/>
      <c r="E268" s="131"/>
      <c r="F268" s="141"/>
    </row>
    <row r="269" spans="1:6" outlineLevel="3">
      <c r="A269" s="137"/>
      <c r="B269" s="138"/>
      <c r="C269" s="139"/>
      <c r="D269" s="140"/>
      <c r="E269" s="131"/>
      <c r="F269" s="141"/>
    </row>
    <row r="270" spans="1:6" ht="45" outlineLevel="3">
      <c r="A270" s="137" t="s">
        <v>770</v>
      </c>
      <c r="B270" s="120" t="s">
        <v>768</v>
      </c>
      <c r="C270" s="139" t="s">
        <v>12</v>
      </c>
      <c r="D270" s="140">
        <v>32</v>
      </c>
      <c r="E270" s="131"/>
      <c r="F270" s="141">
        <f t="shared" ref="F270" si="18">D270*E270</f>
        <v>0</v>
      </c>
    </row>
    <row r="271" spans="1:6" outlineLevel="3">
      <c r="A271" s="137"/>
      <c r="B271" s="138"/>
      <c r="C271" s="139"/>
      <c r="D271" s="140"/>
      <c r="E271" s="141"/>
      <c r="F271" s="141"/>
    </row>
    <row r="272" spans="1:6" ht="15.75" outlineLevel="3" thickBot="1">
      <c r="A272" s="137"/>
      <c r="B272" s="138"/>
      <c r="C272" s="139"/>
      <c r="D272" s="140"/>
      <c r="E272" s="141"/>
      <c r="F272" s="141"/>
    </row>
    <row r="273" spans="1:6" ht="16.5" outlineLevel="3" thickBot="1">
      <c r="A273" s="137"/>
      <c r="B273" s="166" t="s">
        <v>588</v>
      </c>
      <c r="C273" s="167"/>
      <c r="D273" s="168"/>
      <c r="E273" s="169"/>
      <c r="F273" s="170">
        <f>SUM(F216:F272)</f>
        <v>0</v>
      </c>
    </row>
    <row r="274" spans="1:6" s="150" customFormat="1" ht="15.75" outlineLevel="3">
      <c r="A274" s="176"/>
      <c r="B274" s="177"/>
      <c r="C274" s="178"/>
      <c r="D274" s="179"/>
      <c r="E274" s="180"/>
      <c r="F274" s="180"/>
    </row>
    <row r="275" spans="1:6" s="150" customFormat="1" ht="16.5" outlineLevel="3" thickBot="1">
      <c r="A275" s="176"/>
      <c r="B275" s="177"/>
      <c r="C275" s="178"/>
      <c r="D275" s="179"/>
      <c r="E275" s="180"/>
      <c r="F275" s="180"/>
    </row>
    <row r="276" spans="1:6" ht="16.5" outlineLevel="2" thickBot="1">
      <c r="A276" s="157" t="s">
        <v>274</v>
      </c>
      <c r="B276" s="158" t="s">
        <v>275</v>
      </c>
      <c r="C276" s="159"/>
      <c r="D276" s="160"/>
      <c r="E276" s="161"/>
      <c r="F276" s="162"/>
    </row>
    <row r="277" spans="1:6" s="150" customFormat="1" ht="15.75" outlineLevel="2">
      <c r="A277" s="145"/>
      <c r="B277" s="146"/>
      <c r="C277" s="147"/>
      <c r="D277" s="148"/>
      <c r="E277" s="149"/>
      <c r="F277" s="149"/>
    </row>
    <row r="278" spans="1:6" s="150" customFormat="1" ht="90" outlineLevel="2">
      <c r="A278" s="145"/>
      <c r="B278" s="189" t="s">
        <v>550</v>
      </c>
      <c r="C278" s="147"/>
      <c r="D278" s="148"/>
      <c r="E278" s="149"/>
      <c r="F278" s="149"/>
    </row>
    <row r="279" spans="1:6" s="150" customFormat="1" ht="15.75" outlineLevel="2">
      <c r="A279" s="145"/>
      <c r="B279" s="146"/>
      <c r="C279" s="147"/>
      <c r="D279" s="148"/>
      <c r="E279" s="149"/>
      <c r="F279" s="149"/>
    </row>
    <row r="280" spans="1:6" ht="60" outlineLevel="3">
      <c r="A280" s="137" t="s">
        <v>276</v>
      </c>
      <c r="B280" s="138" t="s">
        <v>277</v>
      </c>
      <c r="C280" s="139" t="s">
        <v>37</v>
      </c>
      <c r="D280" s="140">
        <v>549.15</v>
      </c>
      <c r="E280" s="131"/>
      <c r="F280" s="141">
        <f t="shared" ref="F280:F286" si="19">D280*E280</f>
        <v>0</v>
      </c>
    </row>
    <row r="281" spans="1:6" ht="75" outlineLevel="3">
      <c r="A281" s="137" t="s">
        <v>278</v>
      </c>
      <c r="B281" s="138" t="s">
        <v>279</v>
      </c>
      <c r="C281" s="139" t="s">
        <v>37</v>
      </c>
      <c r="D281" s="140">
        <v>789.1</v>
      </c>
      <c r="E281" s="131"/>
      <c r="F281" s="141">
        <f t="shared" si="19"/>
        <v>0</v>
      </c>
    </row>
    <row r="282" spans="1:6" outlineLevel="3">
      <c r="A282" s="137" t="s">
        <v>280</v>
      </c>
      <c r="B282" s="138" t="s">
        <v>281</v>
      </c>
      <c r="C282" s="139" t="s">
        <v>37</v>
      </c>
      <c r="D282" s="140">
        <v>206.5</v>
      </c>
      <c r="E282" s="131"/>
      <c r="F282" s="141">
        <f t="shared" si="19"/>
        <v>0</v>
      </c>
    </row>
    <row r="283" spans="1:6" outlineLevel="3">
      <c r="A283" s="137" t="s">
        <v>282</v>
      </c>
      <c r="B283" s="138" t="s">
        <v>283</v>
      </c>
      <c r="C283" s="139" t="s">
        <v>37</v>
      </c>
      <c r="D283" s="140">
        <v>949.95</v>
      </c>
      <c r="E283" s="131"/>
      <c r="F283" s="141">
        <f t="shared" si="19"/>
        <v>0</v>
      </c>
    </row>
    <row r="284" spans="1:6" outlineLevel="3">
      <c r="A284" s="137" t="s">
        <v>284</v>
      </c>
      <c r="B284" s="138" t="s">
        <v>285</v>
      </c>
      <c r="C284" s="139" t="s">
        <v>37</v>
      </c>
      <c r="D284" s="140">
        <v>637.45000000000005</v>
      </c>
      <c r="E284" s="131"/>
      <c r="F284" s="141">
        <f t="shared" si="19"/>
        <v>0</v>
      </c>
    </row>
    <row r="285" spans="1:6" ht="105" outlineLevel="3">
      <c r="A285" s="137" t="s">
        <v>286</v>
      </c>
      <c r="B285" s="138" t="s">
        <v>287</v>
      </c>
      <c r="C285" s="139" t="s">
        <v>37</v>
      </c>
      <c r="D285" s="140">
        <v>185.8</v>
      </c>
      <c r="E285" s="131"/>
      <c r="F285" s="141">
        <f t="shared" si="19"/>
        <v>0</v>
      </c>
    </row>
    <row r="286" spans="1:6" outlineLevel="3">
      <c r="A286" s="137" t="s">
        <v>288</v>
      </c>
      <c r="B286" s="138" t="s">
        <v>289</v>
      </c>
      <c r="C286" s="139" t="s">
        <v>37</v>
      </c>
      <c r="D286" s="140">
        <v>136.5</v>
      </c>
      <c r="E286" s="131"/>
      <c r="F286" s="141">
        <f t="shared" si="19"/>
        <v>0</v>
      </c>
    </row>
    <row r="287" spans="1:6" outlineLevel="3">
      <c r="A287" s="137"/>
      <c r="B287" s="138"/>
      <c r="C287" s="139"/>
      <c r="D287" s="140"/>
      <c r="E287" s="141"/>
      <c r="F287" s="141"/>
    </row>
    <row r="288" spans="1:6" ht="15.75" outlineLevel="3" thickBot="1">
      <c r="A288" s="137"/>
      <c r="B288" s="138"/>
      <c r="C288" s="139"/>
      <c r="D288" s="140"/>
      <c r="E288" s="141"/>
      <c r="F288" s="141"/>
    </row>
    <row r="289" spans="1:6" ht="16.5" outlineLevel="3" thickBot="1">
      <c r="A289" s="137"/>
      <c r="B289" s="166" t="s">
        <v>551</v>
      </c>
      <c r="C289" s="167"/>
      <c r="D289" s="168"/>
      <c r="E289" s="169"/>
      <c r="F289" s="170">
        <f>SUM(F280:F288)</f>
        <v>0</v>
      </c>
    </row>
    <row r="290" spans="1:6" outlineLevel="3">
      <c r="A290" s="137"/>
      <c r="B290" s="138"/>
      <c r="C290" s="139"/>
      <c r="D290" s="140"/>
      <c r="E290" s="141"/>
      <c r="F290" s="141"/>
    </row>
    <row r="291" spans="1:6" ht="15.75" outlineLevel="3" thickBot="1">
      <c r="A291" s="137"/>
      <c r="B291" s="138"/>
      <c r="C291" s="139"/>
      <c r="D291" s="140"/>
      <c r="E291" s="141"/>
      <c r="F291" s="141"/>
    </row>
    <row r="292" spans="1:6" ht="16.5" outlineLevel="3" thickBot="1">
      <c r="A292" s="137"/>
      <c r="B292" s="166" t="s">
        <v>589</v>
      </c>
      <c r="C292" s="167"/>
      <c r="D292" s="168"/>
      <c r="E292" s="169"/>
      <c r="F292" s="170">
        <f>F273+F206+F191+F158+F147+F110+F92+F57+F289+F34</f>
        <v>0</v>
      </c>
    </row>
    <row r="293" spans="1:6" outlineLevel="3">
      <c r="A293" s="137"/>
      <c r="B293" s="138"/>
      <c r="C293" s="139"/>
      <c r="D293" s="140"/>
      <c r="E293" s="141"/>
      <c r="F293" s="141"/>
    </row>
  </sheetData>
  <sheetProtection password="C707" sheet="1" objects="1" scenarios="1" formatCells="0" formatColumns="0" formatRows="0"/>
  <mergeCells count="5">
    <mergeCell ref="B2:E2"/>
    <mergeCell ref="B57:D57"/>
    <mergeCell ref="B147:D147"/>
    <mergeCell ref="B37:D37"/>
    <mergeCell ref="B92:C92"/>
  </mergeCells>
  <pageMargins left="0.7" right="0.25" top="0.75" bottom="0.75" header="0.3" footer="0.3"/>
  <pageSetup paperSize="9" scale="99" orientation="portrait" horizontalDpi="4294967293" verticalDpi="4294967293" r:id="rId1"/>
  <rowBreaks count="14" manualBreakCount="14">
    <brk id="30" max="16383" man="1"/>
    <brk id="36" max="16383" man="1"/>
    <brk id="59" max="16383" man="1"/>
    <brk id="94" max="16383" man="1"/>
    <brk id="112" max="16383" man="1"/>
    <brk id="149" max="16383" man="1"/>
    <brk id="160" max="16383" man="1"/>
    <brk id="193" max="16383" man="1"/>
    <brk id="208" max="16383" man="1"/>
    <brk id="229" max="16383" man="1"/>
    <brk id="237" max="16383" man="1"/>
    <brk id="247" max="16383" man="1"/>
    <brk id="259" max="16383" man="1"/>
    <brk id="275" max="16383" man="1"/>
  </rowBreaks>
</worksheet>
</file>

<file path=xl/worksheets/sheet5.xml><?xml version="1.0" encoding="utf-8"?>
<worksheet xmlns="http://schemas.openxmlformats.org/spreadsheetml/2006/main" xmlns:r="http://schemas.openxmlformats.org/officeDocument/2006/relationships">
  <dimension ref="A1:F48"/>
  <sheetViews>
    <sheetView showZeros="0" view="pageBreakPreview" topLeftCell="A37" zoomScale="85" zoomScaleNormal="100" zoomScaleSheetLayoutView="85" workbookViewId="0">
      <selection activeCell="E34" sqref="E34"/>
    </sheetView>
  </sheetViews>
  <sheetFormatPr defaultColWidth="8.85546875" defaultRowHeight="15" outlineLevelRow="3"/>
  <cols>
    <col min="1" max="1" width="7.140625" style="6" customWidth="1"/>
    <col min="2" max="2" width="38.7109375" style="5" customWidth="1"/>
    <col min="3" max="3" width="8.5703125" style="1" customWidth="1"/>
    <col min="4" max="4" width="11.42578125" style="2" customWidth="1"/>
    <col min="5" max="5" width="14.85546875" style="3" customWidth="1"/>
    <col min="6" max="6" width="14.28515625" style="3" customWidth="1"/>
    <col min="7" max="16384" width="8.85546875" style="4"/>
  </cols>
  <sheetData>
    <row r="1" spans="1:6" ht="15.75" thickBot="1">
      <c r="A1" s="16" t="s">
        <v>0</v>
      </c>
      <c r="B1" s="17" t="s">
        <v>1</v>
      </c>
      <c r="C1" s="18" t="s">
        <v>2</v>
      </c>
      <c r="D1" s="19" t="s">
        <v>3</v>
      </c>
      <c r="E1" s="20" t="s">
        <v>4</v>
      </c>
      <c r="F1" s="20" t="s">
        <v>5</v>
      </c>
    </row>
    <row r="2" spans="1:6" ht="16.5" thickBot="1">
      <c r="A2" s="47"/>
      <c r="B2" s="192" t="s">
        <v>6</v>
      </c>
      <c r="C2" s="192"/>
      <c r="D2" s="192"/>
      <c r="E2" s="192"/>
      <c r="F2" s="48"/>
    </row>
    <row r="3" spans="1:6" ht="15.75" outlineLevel="3" thickBot="1">
      <c r="A3" s="16"/>
      <c r="B3" s="17"/>
      <c r="C3" s="18"/>
      <c r="D3" s="19"/>
      <c r="E3" s="20"/>
      <c r="F3" s="20"/>
    </row>
    <row r="4" spans="1:6" ht="16.5" outlineLevel="1" thickBot="1">
      <c r="A4" s="28" t="s">
        <v>461</v>
      </c>
      <c r="B4" s="29" t="s">
        <v>462</v>
      </c>
      <c r="C4" s="30"/>
      <c r="D4" s="31"/>
      <c r="E4" s="32"/>
      <c r="F4" s="33"/>
    </row>
    <row r="5" spans="1:6" s="26" customFormat="1" ht="15.75" outlineLevel="1">
      <c r="A5" s="21"/>
      <c r="B5" s="22"/>
      <c r="C5" s="23"/>
      <c r="D5" s="24"/>
      <c r="E5" s="25"/>
      <c r="F5" s="25"/>
    </row>
    <row r="6" spans="1:6" s="26" customFormat="1" ht="16.5" outlineLevel="1" thickBot="1">
      <c r="A6" s="21"/>
      <c r="B6" s="22"/>
      <c r="C6" s="23"/>
      <c r="D6" s="24"/>
      <c r="E6" s="25"/>
      <c r="F6" s="25"/>
    </row>
    <row r="7" spans="1:6" ht="16.5" outlineLevel="2" thickBot="1">
      <c r="A7" s="34" t="s">
        <v>463</v>
      </c>
      <c r="B7" s="35" t="s">
        <v>25</v>
      </c>
      <c r="C7" s="36"/>
      <c r="D7" s="37"/>
      <c r="E7" s="38"/>
      <c r="F7" s="39"/>
    </row>
    <row r="8" spans="1:6" s="26" customFormat="1" ht="15.75" outlineLevel="2">
      <c r="A8" s="21"/>
      <c r="B8" s="22"/>
      <c r="C8" s="23"/>
      <c r="D8" s="24"/>
      <c r="E8" s="25"/>
      <c r="F8" s="25"/>
    </row>
    <row r="9" spans="1:6" ht="45" outlineLevel="3">
      <c r="A9" s="16" t="s">
        <v>464</v>
      </c>
      <c r="B9" s="17" t="s">
        <v>465</v>
      </c>
      <c r="C9" s="18" t="s">
        <v>37</v>
      </c>
      <c r="D9" s="19">
        <v>260</v>
      </c>
      <c r="E9" s="131"/>
      <c r="F9" s="20">
        <f t="shared" ref="F9:F14" si="0">D9*E9</f>
        <v>0</v>
      </c>
    </row>
    <row r="10" spans="1:6" ht="45" outlineLevel="3">
      <c r="A10" s="16" t="s">
        <v>466</v>
      </c>
      <c r="B10" s="17" t="s">
        <v>467</v>
      </c>
      <c r="C10" s="18" t="s">
        <v>37</v>
      </c>
      <c r="D10" s="19">
        <v>260</v>
      </c>
      <c r="E10" s="131"/>
      <c r="F10" s="20">
        <f t="shared" si="0"/>
        <v>0</v>
      </c>
    </row>
    <row r="11" spans="1:6" ht="45" outlineLevel="3">
      <c r="A11" s="16" t="s">
        <v>468</v>
      </c>
      <c r="B11" s="17" t="s">
        <v>469</v>
      </c>
      <c r="C11" s="18" t="s">
        <v>37</v>
      </c>
      <c r="D11" s="19">
        <v>260</v>
      </c>
      <c r="E11" s="131"/>
      <c r="F11" s="20">
        <f t="shared" si="0"/>
        <v>0</v>
      </c>
    </row>
    <row r="12" spans="1:6" ht="75" outlineLevel="3">
      <c r="A12" s="16" t="s">
        <v>679</v>
      </c>
      <c r="B12" s="17" t="s">
        <v>677</v>
      </c>
      <c r="C12" s="18" t="s">
        <v>28</v>
      </c>
      <c r="D12" s="19">
        <v>95</v>
      </c>
      <c r="E12" s="131"/>
      <c r="F12" s="20">
        <f t="shared" si="0"/>
        <v>0</v>
      </c>
    </row>
    <row r="13" spans="1:6" ht="45" outlineLevel="3">
      <c r="A13" s="16" t="s">
        <v>680</v>
      </c>
      <c r="B13" s="17" t="s">
        <v>678</v>
      </c>
      <c r="C13" s="18" t="s">
        <v>37</v>
      </c>
      <c r="D13" s="19">
        <v>180</v>
      </c>
      <c r="E13" s="131"/>
      <c r="F13" s="20">
        <f t="shared" si="0"/>
        <v>0</v>
      </c>
    </row>
    <row r="14" spans="1:6" ht="105" outlineLevel="3">
      <c r="A14" s="16" t="s">
        <v>682</v>
      </c>
      <c r="B14" s="97" t="s">
        <v>681</v>
      </c>
      <c r="C14" s="98" t="s">
        <v>28</v>
      </c>
      <c r="D14" s="100">
        <v>225.6</v>
      </c>
      <c r="E14" s="191"/>
      <c r="F14" s="100">
        <f t="shared" si="0"/>
        <v>0</v>
      </c>
    </row>
    <row r="15" spans="1:6" ht="15.75" outlineLevel="3" thickBot="1">
      <c r="A15" s="16"/>
      <c r="B15" s="17"/>
      <c r="C15" s="18"/>
      <c r="D15" s="19"/>
      <c r="E15" s="20"/>
      <c r="F15" s="20"/>
    </row>
    <row r="16" spans="1:6" ht="16.5" outlineLevel="3" thickBot="1">
      <c r="A16" s="16"/>
      <c r="B16" s="7" t="s">
        <v>486</v>
      </c>
      <c r="C16" s="8"/>
      <c r="D16" s="9"/>
      <c r="E16" s="10"/>
      <c r="F16" s="11">
        <f>SUM(F9:F15)</f>
        <v>0</v>
      </c>
    </row>
    <row r="17" spans="1:6" outlineLevel="3">
      <c r="A17" s="16"/>
      <c r="B17" s="17"/>
      <c r="C17" s="18"/>
      <c r="D17" s="19"/>
      <c r="E17" s="20"/>
      <c r="F17" s="20"/>
    </row>
    <row r="18" spans="1:6" ht="15.75" outlineLevel="3" thickBot="1">
      <c r="A18" s="16"/>
      <c r="B18" s="17"/>
      <c r="C18" s="18"/>
      <c r="D18" s="19"/>
      <c r="E18" s="20"/>
      <c r="F18" s="20"/>
    </row>
    <row r="19" spans="1:6" ht="16.5" outlineLevel="2" thickBot="1">
      <c r="A19" s="34" t="s">
        <v>470</v>
      </c>
      <c r="B19" s="35" t="s">
        <v>471</v>
      </c>
      <c r="C19" s="36"/>
      <c r="D19" s="37"/>
      <c r="E19" s="38"/>
      <c r="F19" s="39"/>
    </row>
    <row r="20" spans="1:6" s="26" customFormat="1" ht="15.75" outlineLevel="2">
      <c r="A20" s="21"/>
      <c r="B20" s="22"/>
      <c r="C20" s="23"/>
      <c r="D20" s="24"/>
      <c r="E20" s="25"/>
      <c r="F20" s="25"/>
    </row>
    <row r="21" spans="1:6" ht="60" outlineLevel="3">
      <c r="A21" s="16" t="s">
        <v>472</v>
      </c>
      <c r="B21" s="17" t="s">
        <v>473</v>
      </c>
      <c r="C21" s="18" t="s">
        <v>37</v>
      </c>
      <c r="D21" s="19">
        <v>25.5</v>
      </c>
      <c r="E21" s="131"/>
      <c r="F21" s="20">
        <f>D21*E21</f>
        <v>0</v>
      </c>
    </row>
    <row r="22" spans="1:6" ht="75" outlineLevel="3">
      <c r="A22" s="16" t="s">
        <v>474</v>
      </c>
      <c r="B22" s="17" t="s">
        <v>475</v>
      </c>
      <c r="C22" s="18" t="s">
        <v>37</v>
      </c>
      <c r="D22" s="19">
        <v>25.5</v>
      </c>
      <c r="E22" s="131"/>
      <c r="F22" s="20">
        <f t="shared" ref="F22:F25" si="1">D22*E22</f>
        <v>0</v>
      </c>
    </row>
    <row r="23" spans="1:6" ht="45" outlineLevel="3">
      <c r="A23" s="16" t="s">
        <v>476</v>
      </c>
      <c r="B23" s="17" t="s">
        <v>477</v>
      </c>
      <c r="C23" s="18" t="s">
        <v>104</v>
      </c>
      <c r="D23" s="19">
        <v>11.2</v>
      </c>
      <c r="E23" s="131"/>
      <c r="F23" s="20">
        <f t="shared" si="1"/>
        <v>0</v>
      </c>
    </row>
    <row r="24" spans="1:6" ht="60" outlineLevel="3">
      <c r="A24" s="16" t="s">
        <v>683</v>
      </c>
      <c r="B24" s="97" t="s">
        <v>684</v>
      </c>
      <c r="C24" s="98" t="s">
        <v>104</v>
      </c>
      <c r="D24" s="100">
        <v>22</v>
      </c>
      <c r="E24" s="191"/>
      <c r="F24" s="100">
        <f t="shared" si="1"/>
        <v>0</v>
      </c>
    </row>
    <row r="25" spans="1:6" ht="105" outlineLevel="3">
      <c r="A25" s="16" t="s">
        <v>687</v>
      </c>
      <c r="B25" s="97" t="s">
        <v>685</v>
      </c>
      <c r="C25" s="98" t="s">
        <v>37</v>
      </c>
      <c r="D25" s="100">
        <v>11</v>
      </c>
      <c r="E25" s="191"/>
      <c r="F25" s="100">
        <f t="shared" si="1"/>
        <v>0</v>
      </c>
    </row>
    <row r="26" spans="1:6" ht="90" outlineLevel="3">
      <c r="A26" s="16" t="s">
        <v>688</v>
      </c>
      <c r="B26" s="97" t="s">
        <v>686</v>
      </c>
      <c r="C26" s="98" t="s">
        <v>37</v>
      </c>
      <c r="D26" s="100">
        <v>11</v>
      </c>
      <c r="E26" s="191"/>
      <c r="F26" s="100">
        <f>D26*E26</f>
        <v>0</v>
      </c>
    </row>
    <row r="27" spans="1:6" outlineLevel="3">
      <c r="A27" s="16"/>
      <c r="B27" s="17"/>
      <c r="C27" s="18"/>
      <c r="D27" s="19"/>
      <c r="E27" s="20"/>
      <c r="F27" s="20"/>
    </row>
    <row r="28" spans="1:6" ht="15.75" outlineLevel="3" thickBot="1">
      <c r="A28" s="16"/>
      <c r="B28" s="17"/>
      <c r="C28" s="18"/>
      <c r="D28" s="19"/>
      <c r="E28" s="20"/>
      <c r="F28" s="20"/>
    </row>
    <row r="29" spans="1:6" ht="16.5" outlineLevel="3" thickBot="1">
      <c r="A29" s="16"/>
      <c r="B29" s="7" t="s">
        <v>590</v>
      </c>
      <c r="C29" s="8"/>
      <c r="D29" s="9"/>
      <c r="E29" s="10"/>
      <c r="F29" s="11">
        <f>SUM(F21:F28)</f>
        <v>0</v>
      </c>
    </row>
    <row r="30" spans="1:6" outlineLevel="3">
      <c r="A30" s="16"/>
      <c r="B30" s="17"/>
      <c r="C30" s="18"/>
      <c r="D30" s="19"/>
      <c r="E30" s="20"/>
      <c r="F30" s="20"/>
    </row>
    <row r="31" spans="1:6" ht="15.75" outlineLevel="3" thickBot="1">
      <c r="A31" s="16"/>
      <c r="B31" s="17"/>
      <c r="C31" s="18"/>
      <c r="D31" s="19"/>
      <c r="E31" s="20"/>
      <c r="F31" s="20"/>
    </row>
    <row r="32" spans="1:6" ht="16.5" outlineLevel="2" thickBot="1">
      <c r="A32" s="34" t="s">
        <v>478</v>
      </c>
      <c r="B32" s="35" t="s">
        <v>479</v>
      </c>
      <c r="C32" s="36"/>
      <c r="D32" s="37"/>
      <c r="E32" s="38"/>
      <c r="F32" s="39"/>
    </row>
    <row r="33" spans="1:6" s="26" customFormat="1" ht="15.75" outlineLevel="2">
      <c r="A33" s="21"/>
      <c r="B33" s="22"/>
      <c r="C33" s="23"/>
      <c r="D33" s="24"/>
      <c r="E33" s="25"/>
      <c r="F33" s="25"/>
    </row>
    <row r="34" spans="1:6" ht="75" outlineLevel="3">
      <c r="A34" s="16" t="s">
        <v>480</v>
      </c>
      <c r="B34" s="17" t="s">
        <v>481</v>
      </c>
      <c r="C34" s="18" t="s">
        <v>12</v>
      </c>
      <c r="D34" s="19">
        <v>3</v>
      </c>
      <c r="E34" s="131"/>
      <c r="F34" s="20">
        <f t="shared" ref="F34:F42" si="2">D34*E34</f>
        <v>0</v>
      </c>
    </row>
    <row r="35" spans="1:6" ht="60" outlineLevel="3">
      <c r="A35" s="16" t="s">
        <v>482</v>
      </c>
      <c r="B35" s="17" t="s">
        <v>774</v>
      </c>
      <c r="C35" s="18" t="s">
        <v>12</v>
      </c>
      <c r="D35" s="19">
        <v>2</v>
      </c>
      <c r="E35" s="131"/>
      <c r="F35" s="20">
        <f t="shared" si="2"/>
        <v>0</v>
      </c>
    </row>
    <row r="36" spans="1:6" ht="45" outlineLevel="3">
      <c r="A36" s="16" t="s">
        <v>483</v>
      </c>
      <c r="B36" s="17" t="s">
        <v>484</v>
      </c>
      <c r="C36" s="18" t="s">
        <v>12</v>
      </c>
      <c r="D36" s="19">
        <v>2</v>
      </c>
      <c r="E36" s="131"/>
      <c r="F36" s="20">
        <f t="shared" si="2"/>
        <v>0</v>
      </c>
    </row>
    <row r="37" spans="1:6" ht="75" outlineLevel="3">
      <c r="A37" s="119" t="s">
        <v>691</v>
      </c>
      <c r="B37" s="97" t="s">
        <v>694</v>
      </c>
      <c r="C37" s="98" t="s">
        <v>104</v>
      </c>
      <c r="D37" s="100">
        <v>50</v>
      </c>
      <c r="E37" s="191"/>
      <c r="F37" s="100">
        <f>D37*E37</f>
        <v>0</v>
      </c>
    </row>
    <row r="38" spans="1:6" ht="75" outlineLevel="3">
      <c r="A38" s="119" t="s">
        <v>689</v>
      </c>
      <c r="B38" s="97" t="s">
        <v>690</v>
      </c>
      <c r="C38" s="98" t="s">
        <v>104</v>
      </c>
      <c r="D38" s="100">
        <v>80</v>
      </c>
      <c r="E38" s="191"/>
      <c r="F38" s="100">
        <f t="shared" si="2"/>
        <v>0</v>
      </c>
    </row>
    <row r="39" spans="1:6" ht="60" outlineLevel="3">
      <c r="A39" s="16" t="s">
        <v>482</v>
      </c>
      <c r="B39" s="17" t="s">
        <v>697</v>
      </c>
      <c r="C39" s="18" t="s">
        <v>12</v>
      </c>
      <c r="D39" s="19">
        <v>2</v>
      </c>
      <c r="E39" s="131"/>
      <c r="F39" s="20">
        <f t="shared" si="2"/>
        <v>0</v>
      </c>
    </row>
    <row r="40" spans="1:6" ht="60" outlineLevel="3">
      <c r="A40" s="16" t="s">
        <v>482</v>
      </c>
      <c r="B40" s="17" t="s">
        <v>695</v>
      </c>
      <c r="C40" s="18" t="s">
        <v>12</v>
      </c>
      <c r="D40" s="19">
        <v>2</v>
      </c>
      <c r="E40" s="131"/>
      <c r="F40" s="20">
        <f t="shared" ref="F40:F41" si="3">D40*E40</f>
        <v>0</v>
      </c>
    </row>
    <row r="41" spans="1:6" ht="45" outlineLevel="3">
      <c r="A41" s="16" t="s">
        <v>483</v>
      </c>
      <c r="B41" s="17" t="s">
        <v>696</v>
      </c>
      <c r="C41" s="18" t="s">
        <v>12</v>
      </c>
      <c r="D41" s="19">
        <v>4</v>
      </c>
      <c r="E41" s="131"/>
      <c r="F41" s="20">
        <f t="shared" si="3"/>
        <v>0</v>
      </c>
    </row>
    <row r="42" spans="1:6" ht="105" outlineLevel="3">
      <c r="A42" s="119" t="s">
        <v>692</v>
      </c>
      <c r="B42" s="97" t="s">
        <v>693</v>
      </c>
      <c r="C42" s="98" t="s">
        <v>12</v>
      </c>
      <c r="D42" s="100">
        <v>2</v>
      </c>
      <c r="E42" s="191"/>
      <c r="F42" s="100">
        <f t="shared" si="2"/>
        <v>0</v>
      </c>
    </row>
    <row r="43" spans="1:6" outlineLevel="3">
      <c r="A43" s="16"/>
      <c r="B43" s="17"/>
      <c r="C43" s="18"/>
      <c r="D43" s="19"/>
      <c r="E43" s="20"/>
      <c r="F43" s="20"/>
    </row>
    <row r="44" spans="1:6" ht="15.75" thickBot="1"/>
    <row r="45" spans="1:6" ht="16.5" thickBot="1">
      <c r="B45" s="7" t="s">
        <v>591</v>
      </c>
      <c r="C45" s="8"/>
      <c r="D45" s="9"/>
      <c r="E45" s="10"/>
      <c r="F45" s="11">
        <f>SUM(F34:F44)</f>
        <v>0</v>
      </c>
    </row>
    <row r="47" spans="1:6" ht="15.75" thickBot="1"/>
    <row r="48" spans="1:6" ht="16.5" thickBot="1">
      <c r="B48" s="7" t="s">
        <v>652</v>
      </c>
      <c r="C48" s="8"/>
      <c r="D48" s="9"/>
      <c r="E48" s="10"/>
      <c r="F48" s="11">
        <f>F45+F29+F16</f>
        <v>0</v>
      </c>
    </row>
  </sheetData>
  <sheetProtection algorithmName="SHA-512" hashValue="UfDNjXXScTSy430qg997JkkjUVl1Wc6w/eLjKuDha+ss1kBcelScB0wspb8pEy5Rych7Y71Dn7QXzxj/gGAD+Q==" saltValue="bxiYlboZT+0PO1HCx5DmhQ==" spinCount="100000" sheet="1" objects="1" scenarios="1" formatCells="0" formatColumns="0" formatRows="0"/>
  <mergeCells count="1">
    <mergeCell ref="B2:E2"/>
  </mergeCells>
  <pageMargins left="0.7" right="0.36" top="0.75" bottom="0.75" header="0.3" footer="0.3"/>
  <pageSetup paperSize="9" scale="96" orientation="portrait" horizontalDpi="4294967293" verticalDpi="4294967293" r:id="rId1"/>
  <rowBreaks count="2" manualBreakCount="2">
    <brk id="18" max="5" man="1"/>
    <brk id="31" max="16383" man="1"/>
  </rowBreaks>
</worksheet>
</file>

<file path=xl/worksheets/sheet6.xml><?xml version="1.0" encoding="utf-8"?>
<worksheet xmlns="http://schemas.openxmlformats.org/spreadsheetml/2006/main" xmlns:r="http://schemas.openxmlformats.org/officeDocument/2006/relationships">
  <dimension ref="A1:D68"/>
  <sheetViews>
    <sheetView showZeros="0" view="pageBreakPreview" zoomScale="85" zoomScaleNormal="100" zoomScaleSheetLayoutView="85" workbookViewId="0">
      <selection activeCell="J56" sqref="J56"/>
    </sheetView>
  </sheetViews>
  <sheetFormatPr defaultRowHeight="15"/>
  <cols>
    <col min="2" max="2" width="43.140625" customWidth="1"/>
    <col min="3" max="3" width="9.85546875" customWidth="1"/>
    <col min="4" max="4" width="13.28515625" customWidth="1"/>
    <col min="258" max="258" width="43.140625" customWidth="1"/>
    <col min="259" max="259" width="8.140625" customWidth="1"/>
    <col min="260" max="260" width="11.42578125" customWidth="1"/>
    <col min="514" max="514" width="43.140625" customWidth="1"/>
    <col min="515" max="515" width="8.140625" customWidth="1"/>
    <col min="516" max="516" width="11.42578125" customWidth="1"/>
    <col min="770" max="770" width="43.140625" customWidth="1"/>
    <col min="771" max="771" width="8.140625" customWidth="1"/>
    <col min="772" max="772" width="11.42578125" customWidth="1"/>
    <col min="1026" max="1026" width="43.140625" customWidth="1"/>
    <col min="1027" max="1027" width="8.140625" customWidth="1"/>
    <col min="1028" max="1028" width="11.42578125" customWidth="1"/>
    <col min="1282" max="1282" width="43.140625" customWidth="1"/>
    <col min="1283" max="1283" width="8.140625" customWidth="1"/>
    <col min="1284" max="1284" width="11.42578125" customWidth="1"/>
    <col min="1538" max="1538" width="43.140625" customWidth="1"/>
    <col min="1539" max="1539" width="8.140625" customWidth="1"/>
    <col min="1540" max="1540" width="11.42578125" customWidth="1"/>
    <col min="1794" max="1794" width="43.140625" customWidth="1"/>
    <col min="1795" max="1795" width="8.140625" customWidth="1"/>
    <col min="1796" max="1796" width="11.42578125" customWidth="1"/>
    <col min="2050" max="2050" width="43.140625" customWidth="1"/>
    <col min="2051" max="2051" width="8.140625" customWidth="1"/>
    <col min="2052" max="2052" width="11.42578125" customWidth="1"/>
    <col min="2306" max="2306" width="43.140625" customWidth="1"/>
    <col min="2307" max="2307" width="8.140625" customWidth="1"/>
    <col min="2308" max="2308" width="11.42578125" customWidth="1"/>
    <col min="2562" max="2562" width="43.140625" customWidth="1"/>
    <col min="2563" max="2563" width="8.140625" customWidth="1"/>
    <col min="2564" max="2564" width="11.42578125" customWidth="1"/>
    <col min="2818" max="2818" width="43.140625" customWidth="1"/>
    <col min="2819" max="2819" width="8.140625" customWidth="1"/>
    <col min="2820" max="2820" width="11.42578125" customWidth="1"/>
    <col min="3074" max="3074" width="43.140625" customWidth="1"/>
    <col min="3075" max="3075" width="8.140625" customWidth="1"/>
    <col min="3076" max="3076" width="11.42578125" customWidth="1"/>
    <col min="3330" max="3330" width="43.140625" customWidth="1"/>
    <col min="3331" max="3331" width="8.140625" customWidth="1"/>
    <col min="3332" max="3332" width="11.42578125" customWidth="1"/>
    <col min="3586" max="3586" width="43.140625" customWidth="1"/>
    <col min="3587" max="3587" width="8.140625" customWidth="1"/>
    <col min="3588" max="3588" width="11.42578125" customWidth="1"/>
    <col min="3842" max="3842" width="43.140625" customWidth="1"/>
    <col min="3843" max="3843" width="8.140625" customWidth="1"/>
    <col min="3844" max="3844" width="11.42578125" customWidth="1"/>
    <col min="4098" max="4098" width="43.140625" customWidth="1"/>
    <col min="4099" max="4099" width="8.140625" customWidth="1"/>
    <col min="4100" max="4100" width="11.42578125" customWidth="1"/>
    <col min="4354" max="4354" width="43.140625" customWidth="1"/>
    <col min="4355" max="4355" width="8.140625" customWidth="1"/>
    <col min="4356" max="4356" width="11.42578125" customWidth="1"/>
    <col min="4610" max="4610" width="43.140625" customWidth="1"/>
    <col min="4611" max="4611" width="8.140625" customWidth="1"/>
    <col min="4612" max="4612" width="11.42578125" customWidth="1"/>
    <col min="4866" max="4866" width="43.140625" customWidth="1"/>
    <col min="4867" max="4867" width="8.140625" customWidth="1"/>
    <col min="4868" max="4868" width="11.42578125" customWidth="1"/>
    <col min="5122" max="5122" width="43.140625" customWidth="1"/>
    <col min="5123" max="5123" width="8.140625" customWidth="1"/>
    <col min="5124" max="5124" width="11.42578125" customWidth="1"/>
    <col min="5378" max="5378" width="43.140625" customWidth="1"/>
    <col min="5379" max="5379" width="8.140625" customWidth="1"/>
    <col min="5380" max="5380" width="11.42578125" customWidth="1"/>
    <col min="5634" max="5634" width="43.140625" customWidth="1"/>
    <col min="5635" max="5635" width="8.140625" customWidth="1"/>
    <col min="5636" max="5636" width="11.42578125" customWidth="1"/>
    <col min="5890" max="5890" width="43.140625" customWidth="1"/>
    <col min="5891" max="5891" width="8.140625" customWidth="1"/>
    <col min="5892" max="5892" width="11.42578125" customWidth="1"/>
    <col min="6146" max="6146" width="43.140625" customWidth="1"/>
    <col min="6147" max="6147" width="8.140625" customWidth="1"/>
    <col min="6148" max="6148" width="11.42578125" customWidth="1"/>
    <col min="6402" max="6402" width="43.140625" customWidth="1"/>
    <col min="6403" max="6403" width="8.140625" customWidth="1"/>
    <col min="6404" max="6404" width="11.42578125" customWidth="1"/>
    <col min="6658" max="6658" width="43.140625" customWidth="1"/>
    <col min="6659" max="6659" width="8.140625" customWidth="1"/>
    <col min="6660" max="6660" width="11.42578125" customWidth="1"/>
    <col min="6914" max="6914" width="43.140625" customWidth="1"/>
    <col min="6915" max="6915" width="8.140625" customWidth="1"/>
    <col min="6916" max="6916" width="11.42578125" customWidth="1"/>
    <col min="7170" max="7170" width="43.140625" customWidth="1"/>
    <col min="7171" max="7171" width="8.140625" customWidth="1"/>
    <col min="7172" max="7172" width="11.42578125" customWidth="1"/>
    <col min="7426" max="7426" width="43.140625" customWidth="1"/>
    <col min="7427" max="7427" width="8.140625" customWidth="1"/>
    <col min="7428" max="7428" width="11.42578125" customWidth="1"/>
    <col min="7682" max="7682" width="43.140625" customWidth="1"/>
    <col min="7683" max="7683" width="8.140625" customWidth="1"/>
    <col min="7684" max="7684" width="11.42578125" customWidth="1"/>
    <col min="7938" max="7938" width="43.140625" customWidth="1"/>
    <col min="7939" max="7939" width="8.140625" customWidth="1"/>
    <col min="7940" max="7940" width="11.42578125" customWidth="1"/>
    <col min="8194" max="8194" width="43.140625" customWidth="1"/>
    <col min="8195" max="8195" width="8.140625" customWidth="1"/>
    <col min="8196" max="8196" width="11.42578125" customWidth="1"/>
    <col min="8450" max="8450" width="43.140625" customWidth="1"/>
    <col min="8451" max="8451" width="8.140625" customWidth="1"/>
    <col min="8452" max="8452" width="11.42578125" customWidth="1"/>
    <col min="8706" max="8706" width="43.140625" customWidth="1"/>
    <col min="8707" max="8707" width="8.140625" customWidth="1"/>
    <col min="8708" max="8708" width="11.42578125" customWidth="1"/>
    <col min="8962" max="8962" width="43.140625" customWidth="1"/>
    <col min="8963" max="8963" width="8.140625" customWidth="1"/>
    <col min="8964" max="8964" width="11.42578125" customWidth="1"/>
    <col min="9218" max="9218" width="43.140625" customWidth="1"/>
    <col min="9219" max="9219" width="8.140625" customWidth="1"/>
    <col min="9220" max="9220" width="11.42578125" customWidth="1"/>
    <col min="9474" max="9474" width="43.140625" customWidth="1"/>
    <col min="9475" max="9475" width="8.140625" customWidth="1"/>
    <col min="9476" max="9476" width="11.42578125" customWidth="1"/>
    <col min="9730" max="9730" width="43.140625" customWidth="1"/>
    <col min="9731" max="9731" width="8.140625" customWidth="1"/>
    <col min="9732" max="9732" width="11.42578125" customWidth="1"/>
    <col min="9986" max="9986" width="43.140625" customWidth="1"/>
    <col min="9987" max="9987" width="8.140625" customWidth="1"/>
    <col min="9988" max="9988" width="11.42578125" customWidth="1"/>
    <col min="10242" max="10242" width="43.140625" customWidth="1"/>
    <col min="10243" max="10243" width="8.140625" customWidth="1"/>
    <col min="10244" max="10244" width="11.42578125" customWidth="1"/>
    <col min="10498" max="10498" width="43.140625" customWidth="1"/>
    <col min="10499" max="10499" width="8.140625" customWidth="1"/>
    <col min="10500" max="10500" width="11.42578125" customWidth="1"/>
    <col min="10754" max="10754" width="43.140625" customWidth="1"/>
    <col min="10755" max="10755" width="8.140625" customWidth="1"/>
    <col min="10756" max="10756" width="11.42578125" customWidth="1"/>
    <col min="11010" max="11010" width="43.140625" customWidth="1"/>
    <col min="11011" max="11011" width="8.140625" customWidth="1"/>
    <col min="11012" max="11012" width="11.42578125" customWidth="1"/>
    <col min="11266" max="11266" width="43.140625" customWidth="1"/>
    <col min="11267" max="11267" width="8.140625" customWidth="1"/>
    <col min="11268" max="11268" width="11.42578125" customWidth="1"/>
    <col min="11522" max="11522" width="43.140625" customWidth="1"/>
    <col min="11523" max="11523" width="8.140625" customWidth="1"/>
    <col min="11524" max="11524" width="11.42578125" customWidth="1"/>
    <col min="11778" max="11778" width="43.140625" customWidth="1"/>
    <col min="11779" max="11779" width="8.140625" customWidth="1"/>
    <col min="11780" max="11780" width="11.42578125" customWidth="1"/>
    <col min="12034" max="12034" width="43.140625" customWidth="1"/>
    <col min="12035" max="12035" width="8.140625" customWidth="1"/>
    <col min="12036" max="12036" width="11.42578125" customWidth="1"/>
    <col min="12290" max="12290" width="43.140625" customWidth="1"/>
    <col min="12291" max="12291" width="8.140625" customWidth="1"/>
    <col min="12292" max="12292" width="11.42578125" customWidth="1"/>
    <col min="12546" max="12546" width="43.140625" customWidth="1"/>
    <col min="12547" max="12547" width="8.140625" customWidth="1"/>
    <col min="12548" max="12548" width="11.42578125" customWidth="1"/>
    <col min="12802" max="12802" width="43.140625" customWidth="1"/>
    <col min="12803" max="12803" width="8.140625" customWidth="1"/>
    <col min="12804" max="12804" width="11.42578125" customWidth="1"/>
    <col min="13058" max="13058" width="43.140625" customWidth="1"/>
    <col min="13059" max="13059" width="8.140625" customWidth="1"/>
    <col min="13060" max="13060" width="11.42578125" customWidth="1"/>
    <col min="13314" max="13314" width="43.140625" customWidth="1"/>
    <col min="13315" max="13315" width="8.140625" customWidth="1"/>
    <col min="13316" max="13316" width="11.42578125" customWidth="1"/>
    <col min="13570" max="13570" width="43.140625" customWidth="1"/>
    <col min="13571" max="13571" width="8.140625" customWidth="1"/>
    <col min="13572" max="13572" width="11.42578125" customWidth="1"/>
    <col min="13826" max="13826" width="43.140625" customWidth="1"/>
    <col min="13827" max="13827" width="8.140625" customWidth="1"/>
    <col min="13828" max="13828" width="11.42578125" customWidth="1"/>
    <col min="14082" max="14082" width="43.140625" customWidth="1"/>
    <col min="14083" max="14083" width="8.140625" customWidth="1"/>
    <col min="14084" max="14084" width="11.42578125" customWidth="1"/>
    <col min="14338" max="14338" width="43.140625" customWidth="1"/>
    <col min="14339" max="14339" width="8.140625" customWidth="1"/>
    <col min="14340" max="14340" width="11.42578125" customWidth="1"/>
    <col min="14594" max="14594" width="43.140625" customWidth="1"/>
    <col min="14595" max="14595" width="8.140625" customWidth="1"/>
    <col min="14596" max="14596" width="11.42578125" customWidth="1"/>
    <col min="14850" max="14850" width="43.140625" customWidth="1"/>
    <col min="14851" max="14851" width="8.140625" customWidth="1"/>
    <col min="14852" max="14852" width="11.42578125" customWidth="1"/>
    <col min="15106" max="15106" width="43.140625" customWidth="1"/>
    <col min="15107" max="15107" width="8.140625" customWidth="1"/>
    <col min="15108" max="15108" width="11.42578125" customWidth="1"/>
    <col min="15362" max="15362" width="43.140625" customWidth="1"/>
    <col min="15363" max="15363" width="8.140625" customWidth="1"/>
    <col min="15364" max="15364" width="11.42578125" customWidth="1"/>
    <col min="15618" max="15618" width="43.140625" customWidth="1"/>
    <col min="15619" max="15619" width="8.140625" customWidth="1"/>
    <col min="15620" max="15620" width="11.42578125" customWidth="1"/>
    <col min="15874" max="15874" width="43.140625" customWidth="1"/>
    <col min="15875" max="15875" width="8.140625" customWidth="1"/>
    <col min="15876" max="15876" width="11.42578125" customWidth="1"/>
    <col min="16130" max="16130" width="43.140625" customWidth="1"/>
    <col min="16131" max="16131" width="8.140625" customWidth="1"/>
    <col min="16132" max="16132" width="11.42578125" customWidth="1"/>
  </cols>
  <sheetData>
    <row r="1" spans="1:4">
      <c r="B1" s="59"/>
    </row>
    <row r="3" spans="1:4">
      <c r="A3" s="49"/>
      <c r="B3" s="49" t="s">
        <v>625</v>
      </c>
      <c r="C3" s="60"/>
      <c r="D3" s="61"/>
    </row>
    <row r="4" spans="1:4">
      <c r="A4" s="49" t="s">
        <v>626</v>
      </c>
      <c r="B4" s="49"/>
      <c r="C4" s="60"/>
      <c r="D4" s="61"/>
    </row>
    <row r="5" spans="1:4">
      <c r="A5" s="49">
        <v>1</v>
      </c>
      <c r="B5" s="49" t="s">
        <v>8</v>
      </c>
      <c r="C5" s="60"/>
      <c r="D5" s="61"/>
    </row>
    <row r="6" spans="1:4" s="65" customFormat="1" ht="8.25">
      <c r="A6" s="62"/>
      <c r="B6" s="62"/>
      <c r="C6" s="63"/>
      <c r="D6" s="64"/>
    </row>
    <row r="7" spans="1:4">
      <c r="A7" s="66"/>
      <c r="B7" s="66" t="s">
        <v>627</v>
      </c>
      <c r="C7" s="60"/>
      <c r="D7" s="61">
        <f>'PRIPRAVLJALNA DELA'!F30</f>
        <v>0</v>
      </c>
    </row>
    <row r="8" spans="1:4" s="65" customFormat="1" ht="8.25">
      <c r="A8" s="62"/>
      <c r="B8" s="62"/>
      <c r="C8" s="63"/>
      <c r="D8" s="64"/>
    </row>
    <row r="9" spans="1:4">
      <c r="A9" s="76"/>
      <c r="B9" s="67" t="s">
        <v>756</v>
      </c>
      <c r="C9" s="68"/>
      <c r="D9" s="69">
        <f>'PRIPRAVLJALNA DELA'!F59</f>
        <v>0</v>
      </c>
    </row>
    <row r="10" spans="1:4" s="65" customFormat="1" ht="8.25">
      <c r="A10" s="62"/>
      <c r="B10" s="62"/>
      <c r="C10" s="63"/>
      <c r="D10" s="64"/>
    </row>
    <row r="11" spans="1:4">
      <c r="A11" s="70"/>
      <c r="B11" s="49" t="s">
        <v>628</v>
      </c>
      <c r="C11" s="60"/>
      <c r="D11" s="71">
        <f>SUM(D7:D10)</f>
        <v>0</v>
      </c>
    </row>
    <row r="12" spans="1:4">
      <c r="A12" s="70"/>
      <c r="B12" s="70"/>
      <c r="C12" s="60"/>
      <c r="D12" s="61"/>
    </row>
    <row r="13" spans="1:4">
      <c r="A13" s="70"/>
      <c r="B13" s="70"/>
      <c r="C13" s="60"/>
      <c r="D13" s="61"/>
    </row>
    <row r="14" spans="1:4">
      <c r="A14" s="70">
        <v>2</v>
      </c>
      <c r="B14" s="49" t="s">
        <v>23</v>
      </c>
      <c r="C14" s="60"/>
      <c r="D14" s="61"/>
    </row>
    <row r="15" spans="1:4" s="65" customFormat="1" ht="8.25">
      <c r="A15" s="62"/>
      <c r="B15" s="62"/>
      <c r="C15" s="63"/>
      <c r="D15" s="64"/>
    </row>
    <row r="16" spans="1:4">
      <c r="A16" s="66"/>
      <c r="B16" s="66" t="s">
        <v>629</v>
      </c>
      <c r="C16" s="60"/>
      <c r="D16" s="61">
        <f>'GRADBENA DELA'!F26</f>
        <v>0</v>
      </c>
    </row>
    <row r="17" spans="1:4" s="65" customFormat="1" ht="8.25">
      <c r="A17" s="62"/>
      <c r="B17" s="62"/>
      <c r="C17" s="63"/>
      <c r="D17" s="64"/>
    </row>
    <row r="18" spans="1:4">
      <c r="A18" s="66"/>
      <c r="B18" s="66" t="s">
        <v>630</v>
      </c>
      <c r="C18" s="60"/>
      <c r="D18" s="61">
        <f>'GRADBENA DELA'!F89</f>
        <v>0</v>
      </c>
    </row>
    <row r="19" spans="1:4" s="65" customFormat="1" ht="8.25">
      <c r="A19" s="62"/>
      <c r="B19" s="62"/>
      <c r="C19" s="63"/>
      <c r="D19" s="64"/>
    </row>
    <row r="20" spans="1:4">
      <c r="A20" s="66"/>
      <c r="B20" s="66" t="s">
        <v>631</v>
      </c>
      <c r="C20" s="60"/>
      <c r="D20" s="61">
        <f>'GRADBENA DELA'!F151</f>
        <v>0</v>
      </c>
    </row>
    <row r="21" spans="1:4" s="65" customFormat="1" ht="8.25">
      <c r="A21" s="62"/>
      <c r="B21" s="62"/>
      <c r="C21" s="63"/>
      <c r="D21" s="64"/>
    </row>
    <row r="22" spans="1:4">
      <c r="A22" s="66"/>
      <c r="B22" s="67" t="s">
        <v>632</v>
      </c>
      <c r="C22" s="68"/>
      <c r="D22" s="69">
        <f>'GRADBENA DELA'!F202</f>
        <v>0</v>
      </c>
    </row>
    <row r="23" spans="1:4" s="65" customFormat="1" ht="8.25">
      <c r="A23" s="72"/>
      <c r="B23" s="72"/>
      <c r="C23" s="63"/>
      <c r="D23" s="64"/>
    </row>
    <row r="24" spans="1:4">
      <c r="A24" s="70"/>
      <c r="B24" s="49" t="s">
        <v>633</v>
      </c>
      <c r="C24" s="60"/>
      <c r="D24" s="71">
        <f>SUM(D16:D22)</f>
        <v>0</v>
      </c>
    </row>
    <row r="27" spans="1:4">
      <c r="A27" s="49">
        <v>3</v>
      </c>
      <c r="B27" s="49" t="s">
        <v>634</v>
      </c>
      <c r="C27" s="73"/>
      <c r="D27" s="61"/>
    </row>
    <row r="28" spans="1:4" s="65" customFormat="1" ht="8.25">
      <c r="A28" s="62"/>
      <c r="B28" s="62"/>
      <c r="C28" s="74"/>
      <c r="D28" s="64"/>
    </row>
    <row r="29" spans="1:4">
      <c r="A29" s="66"/>
      <c r="B29" s="66" t="s">
        <v>635</v>
      </c>
      <c r="C29" s="75"/>
      <c r="D29" s="61">
        <f>'OBRTNIŠKA DELA'!F34</f>
        <v>0</v>
      </c>
    </row>
    <row r="30" spans="1:4" s="65" customFormat="1" ht="8.25">
      <c r="A30" s="62"/>
      <c r="B30" s="62"/>
      <c r="C30" s="74"/>
      <c r="D30" s="64"/>
    </row>
    <row r="31" spans="1:4" ht="28.5">
      <c r="A31" s="66"/>
      <c r="B31" s="66" t="s">
        <v>642</v>
      </c>
      <c r="C31" s="75"/>
      <c r="D31" s="61">
        <f>'OBRTNIŠKA DELA'!F57</f>
        <v>0</v>
      </c>
    </row>
    <row r="32" spans="1:4" s="65" customFormat="1" ht="8.25">
      <c r="A32" s="62"/>
      <c r="B32" s="62"/>
      <c r="C32" s="74"/>
      <c r="D32" s="64"/>
    </row>
    <row r="33" spans="1:4">
      <c r="A33" s="66"/>
      <c r="B33" s="197" t="s">
        <v>643</v>
      </c>
      <c r="C33" s="198"/>
      <c r="D33" s="61">
        <f>'OBRTNIŠKA DELA'!F92</f>
        <v>0</v>
      </c>
    </row>
    <row r="34" spans="1:4" s="65" customFormat="1" ht="8.25">
      <c r="A34" s="62"/>
      <c r="B34" s="62"/>
      <c r="C34" s="74"/>
      <c r="D34" s="64"/>
    </row>
    <row r="35" spans="1:4">
      <c r="A35" s="66"/>
      <c r="B35" s="66" t="s">
        <v>644</v>
      </c>
      <c r="C35" s="75"/>
      <c r="D35" s="61">
        <f>'OBRTNIŠKA DELA'!F110</f>
        <v>0</v>
      </c>
    </row>
    <row r="36" spans="1:4" s="65" customFormat="1" ht="8.25">
      <c r="A36" s="62"/>
      <c r="B36" s="62"/>
      <c r="C36" s="74"/>
      <c r="D36" s="64"/>
    </row>
    <row r="37" spans="1:4">
      <c r="A37" s="66"/>
      <c r="B37" s="66" t="s">
        <v>645</v>
      </c>
      <c r="C37" s="75"/>
      <c r="D37" s="61">
        <f>'OBRTNIŠKA DELA'!F147</f>
        <v>0</v>
      </c>
    </row>
    <row r="38" spans="1:4" s="65" customFormat="1" ht="8.25">
      <c r="A38" s="62"/>
      <c r="B38" s="62"/>
      <c r="C38" s="74"/>
      <c r="D38" s="64"/>
    </row>
    <row r="39" spans="1:4">
      <c r="A39" s="66"/>
      <c r="B39" s="66" t="s">
        <v>646</v>
      </c>
      <c r="C39" s="75"/>
      <c r="D39" s="61">
        <f>'OBRTNIŠKA DELA'!F158</f>
        <v>0</v>
      </c>
    </row>
    <row r="40" spans="1:4" s="65" customFormat="1" ht="8.25">
      <c r="A40" s="62"/>
      <c r="B40" s="62"/>
      <c r="C40" s="74"/>
      <c r="D40" s="64"/>
    </row>
    <row r="41" spans="1:4">
      <c r="A41" s="66"/>
      <c r="B41" s="66" t="s">
        <v>647</v>
      </c>
      <c r="C41" s="75"/>
      <c r="D41" s="61">
        <f>'OBRTNIŠKA DELA'!F191</f>
        <v>0</v>
      </c>
    </row>
    <row r="42" spans="1:4" s="65" customFormat="1" ht="8.25">
      <c r="A42" s="62"/>
      <c r="B42" s="62"/>
      <c r="C42" s="74"/>
      <c r="D42" s="64"/>
    </row>
    <row r="43" spans="1:4">
      <c r="A43" s="66"/>
      <c r="B43" s="66" t="s">
        <v>648</v>
      </c>
      <c r="C43" s="75"/>
      <c r="D43" s="61">
        <f>'OBRTNIŠKA DELA'!F206</f>
        <v>0</v>
      </c>
    </row>
    <row r="44" spans="1:4" s="65" customFormat="1" ht="8.25">
      <c r="A44" s="62"/>
      <c r="B44" s="62"/>
      <c r="C44" s="74"/>
      <c r="D44" s="64"/>
    </row>
    <row r="45" spans="1:4">
      <c r="A45" s="66"/>
      <c r="B45" s="66" t="s">
        <v>649</v>
      </c>
      <c r="C45" s="75"/>
      <c r="D45" s="61">
        <f>'OBRTNIŠKA DELA'!F273</f>
        <v>0</v>
      </c>
    </row>
    <row r="46" spans="1:4" s="65" customFormat="1" ht="8.25">
      <c r="A46" s="62"/>
      <c r="B46" s="62"/>
      <c r="C46" s="74"/>
      <c r="D46" s="64"/>
    </row>
    <row r="47" spans="1:4">
      <c r="A47" s="66"/>
      <c r="B47" s="67" t="s">
        <v>650</v>
      </c>
      <c r="C47" s="77"/>
      <c r="D47" s="69">
        <f>'OBRTNIŠKA DELA'!F289</f>
        <v>0</v>
      </c>
    </row>
    <row r="48" spans="1:4" s="65" customFormat="1" ht="8.25">
      <c r="A48" s="62"/>
      <c r="B48" s="62"/>
      <c r="C48" s="74"/>
      <c r="D48" s="64"/>
    </row>
    <row r="49" spans="1:4">
      <c r="A49" s="70"/>
      <c r="B49" s="49" t="s">
        <v>636</v>
      </c>
      <c r="C49" s="78"/>
      <c r="D49" s="71">
        <f>SUM(D29:D47)</f>
        <v>0</v>
      </c>
    </row>
    <row r="50" spans="1:4">
      <c r="A50" s="70"/>
      <c r="B50" s="49"/>
      <c r="C50" s="78"/>
      <c r="D50" s="71"/>
    </row>
    <row r="51" spans="1:4">
      <c r="A51" s="70"/>
      <c r="B51" s="49"/>
      <c r="C51" s="78"/>
      <c r="D51" s="71"/>
    </row>
    <row r="52" spans="1:4">
      <c r="A52" s="49">
        <v>4</v>
      </c>
      <c r="B52" s="49" t="s">
        <v>462</v>
      </c>
      <c r="C52" s="73"/>
      <c r="D52" s="61"/>
    </row>
    <row r="53" spans="1:4" s="65" customFormat="1" ht="8.25">
      <c r="A53" s="62"/>
      <c r="B53" s="62"/>
      <c r="C53" s="74"/>
      <c r="D53" s="64"/>
    </row>
    <row r="54" spans="1:4">
      <c r="A54" s="66"/>
      <c r="B54" s="66" t="s">
        <v>639</v>
      </c>
      <c r="C54" s="75"/>
      <c r="D54" s="61">
        <f>ZUNANJA!F16</f>
        <v>0</v>
      </c>
    </row>
    <row r="55" spans="1:4" s="65" customFormat="1" ht="8.25">
      <c r="A55" s="62"/>
      <c r="B55" s="62"/>
      <c r="C55" s="74"/>
      <c r="D55" s="64"/>
    </row>
    <row r="56" spans="1:4">
      <c r="A56" s="66"/>
      <c r="B56" s="197" t="s">
        <v>640</v>
      </c>
      <c r="C56" s="198"/>
      <c r="D56" s="61">
        <f>ZUNANJA!F29</f>
        <v>0</v>
      </c>
    </row>
    <row r="57" spans="1:4" s="65" customFormat="1" ht="8.25">
      <c r="A57" s="62"/>
      <c r="B57" s="62"/>
      <c r="C57" s="74"/>
      <c r="D57" s="64"/>
    </row>
    <row r="58" spans="1:4">
      <c r="A58" s="66"/>
      <c r="B58" s="67" t="s">
        <v>641</v>
      </c>
      <c r="C58" s="77"/>
      <c r="D58" s="69">
        <f>ZUNANJA!F45</f>
        <v>0</v>
      </c>
    </row>
    <row r="59" spans="1:4" s="65" customFormat="1" ht="8.25">
      <c r="A59" s="62"/>
      <c r="B59" s="62"/>
      <c r="C59" s="74"/>
      <c r="D59" s="64"/>
    </row>
    <row r="60" spans="1:4">
      <c r="A60" s="70"/>
      <c r="B60" s="49" t="s">
        <v>651</v>
      </c>
      <c r="C60" s="78"/>
      <c r="D60" s="71">
        <f>SUM(D53:D59)</f>
        <v>0</v>
      </c>
    </row>
    <row r="61" spans="1:4">
      <c r="A61" s="70"/>
      <c r="B61" s="49"/>
      <c r="C61" s="78"/>
      <c r="D61" s="71"/>
    </row>
    <row r="62" spans="1:4" ht="15.75" thickBot="1">
      <c r="A62" s="66"/>
      <c r="B62" s="66"/>
      <c r="C62" s="60"/>
      <c r="D62" s="61"/>
    </row>
    <row r="63" spans="1:4" ht="15.75" thickBot="1">
      <c r="A63" s="70"/>
      <c r="B63" s="79" t="s">
        <v>637</v>
      </c>
      <c r="C63" s="80"/>
      <c r="D63" s="81">
        <f>D60+D49+D24+D11</f>
        <v>0</v>
      </c>
    </row>
    <row r="64" spans="1:4" s="65" customFormat="1" ht="8.25">
      <c r="A64" s="62"/>
      <c r="B64" s="62"/>
      <c r="C64" s="63"/>
      <c r="D64" s="64"/>
    </row>
    <row r="65" spans="1:4" s="65" customFormat="1" ht="8.25">
      <c r="A65" s="62"/>
      <c r="B65" s="62"/>
      <c r="C65" s="63"/>
      <c r="D65" s="64"/>
    </row>
    <row r="66" spans="1:4">
      <c r="A66" s="66"/>
      <c r="B66" s="82" t="s">
        <v>757</v>
      </c>
      <c r="C66" s="83"/>
      <c r="D66" s="69">
        <f>ROUND(D63*22%,2)</f>
        <v>0</v>
      </c>
    </row>
    <row r="67" spans="1:4" s="65" customFormat="1" ht="9" thickBot="1">
      <c r="A67" s="62"/>
      <c r="B67" s="62"/>
      <c r="C67" s="63"/>
      <c r="D67" s="64"/>
    </row>
    <row r="68" spans="1:4" ht="15.75" thickBot="1">
      <c r="A68" s="49"/>
      <c r="B68" s="79" t="s">
        <v>638</v>
      </c>
      <c r="C68" s="80"/>
      <c r="D68" s="81">
        <f>D66+D63</f>
        <v>0</v>
      </c>
    </row>
  </sheetData>
  <sheetProtection algorithmName="SHA-512" hashValue="XNFn1YttTYoGIGjgOT6/h+gsooP4vefmRharY2zuCryfUNtqWMl9+wvhzxWQYrBXeQRDVbMRP7G2YPY+MNMq9w==" saltValue="NsU23WJ1Zg1Gf/gt+Ff1wg==" spinCount="100000" sheet="1" objects="1" scenarios="1" formatCells="0" formatColumns="0" formatRows="0"/>
  <mergeCells count="2">
    <mergeCell ref="B33:C33"/>
    <mergeCell ref="B56:C56"/>
  </mergeCells>
  <pageMargins left="0.7" right="0.7" top="0.75" bottom="0.75" header="0.3" footer="0.3"/>
  <pageSetup paperSize="9" orientation="portrait" horizontalDpi="4294967293" verticalDpi="4294967293" r:id="rId1"/>
  <rowBreaks count="1" manualBreakCount="1">
    <brk id="5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1</vt:i4>
      </vt:variant>
    </vt:vector>
  </HeadingPairs>
  <TitlesOfParts>
    <vt:vector size="7" baseType="lpstr">
      <vt:lpstr>SPLOŠNO</vt:lpstr>
      <vt:lpstr>PRIPRAVLJALNA DELA</vt:lpstr>
      <vt:lpstr>GRADBENA DELA</vt:lpstr>
      <vt:lpstr>OBRTNIŠKA DELA</vt:lpstr>
      <vt:lpstr>ZUNANJA</vt:lpstr>
      <vt:lpstr>REKAPITULACIJA</vt:lpstr>
      <vt:lpstr>ZUNANJA!Področje_tiskanja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Lazar</dc:creator>
  <cp:lastModifiedBy>Mitja Žnidarič</cp:lastModifiedBy>
  <cp:lastPrinted>2019-01-02T11:34:30Z</cp:lastPrinted>
  <dcterms:created xsi:type="dcterms:W3CDTF">2018-12-27T08:35:46Z</dcterms:created>
  <dcterms:modified xsi:type="dcterms:W3CDTF">2019-02-25T11:35:18Z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XVersion">
    <vt:lpwstr>17.2.6.0</vt:lpwstr>
  </property>
</Properties>
</file>