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k\Dropbox\PROJEKTI\Adesco\2018\Gornja Radgona, občina\VŠD OŠ Gor. Radgona\Projektna dokumentacija\1-Arhitektura\PZI\Popis opreme končni 22.5.2020 - PREDANO\"/>
    </mc:Choice>
  </mc:AlternateContent>
  <xr:revisionPtr revIDLastSave="0" documentId="13_ncr:1_{98AED31B-299F-4490-8B40-AC63B51CD8BC}" xr6:coauthVersionLast="45" xr6:coauthVersionMax="45" xr10:uidLastSave="{00000000-0000-0000-0000-000000000000}"/>
  <bookViews>
    <workbookView xWindow="0" yWindow="0" windowWidth="30645" windowHeight="14490" xr2:uid="{00000000-000D-0000-FFFF-FFFF00000000}"/>
  </bookViews>
  <sheets>
    <sheet name="REKAPITULACIJA" sheetId="3" r:id="rId1"/>
    <sheet name="POPIS OPREME" sheetId="2" r:id="rId2"/>
    <sheet name="List1" sheetId="6" r:id="rId3"/>
  </sheets>
  <definedNames>
    <definedName name="_xlnm.Print_Area" localSheetId="1">'POPIS OPREME'!$A$1:$F$267</definedName>
    <definedName name="_xlnm.Print_Area" localSheetId="0">REKAPITULACIJA!$A$1:$C$37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2" i="2" l="1"/>
  <c r="F127" i="2"/>
  <c r="F163" i="2"/>
  <c r="F140" i="2"/>
  <c r="F129" i="2"/>
  <c r="F128" i="2"/>
  <c r="F264" i="2"/>
  <c r="F263" i="2"/>
  <c r="F261" i="2"/>
  <c r="F260" i="2"/>
  <c r="F259" i="2"/>
  <c r="F256" i="2"/>
  <c r="F253" i="2"/>
  <c r="F252" i="2"/>
  <c r="F251" i="2"/>
  <c r="F250" i="2"/>
  <c r="F249" i="2"/>
  <c r="F248" i="2"/>
  <c r="F245" i="2"/>
  <c r="F244" i="2"/>
  <c r="F243" i="2"/>
  <c r="F242" i="2"/>
  <c r="F239" i="2"/>
  <c r="F238" i="2"/>
  <c r="F237" i="2"/>
  <c r="F236" i="2"/>
  <c r="F235" i="2"/>
  <c r="F234" i="2"/>
  <c r="F233" i="2"/>
  <c r="F227" i="2"/>
  <c r="F226" i="2"/>
  <c r="F225" i="2"/>
  <c r="F224" i="2"/>
  <c r="F223" i="2"/>
  <c r="F222" i="2"/>
  <c r="F219" i="2"/>
  <c r="F218" i="2"/>
  <c r="F217" i="2"/>
  <c r="F216" i="2"/>
  <c r="F213" i="2"/>
  <c r="F212" i="2"/>
  <c r="F211" i="2"/>
  <c r="F210" i="2"/>
  <c r="F207" i="2"/>
  <c r="F204" i="2"/>
  <c r="F201" i="2"/>
  <c r="F200" i="2"/>
  <c r="F199" i="2"/>
  <c r="F195" i="2"/>
  <c r="F194" i="2"/>
  <c r="F193" i="2"/>
  <c r="F192" i="2"/>
  <c r="F191" i="2"/>
  <c r="F190" i="2"/>
  <c r="F187" i="2"/>
  <c r="F186" i="2"/>
  <c r="F185" i="2"/>
  <c r="F184" i="2"/>
  <c r="F183" i="2"/>
  <c r="F182" i="2"/>
  <c r="F176" i="2"/>
  <c r="F175" i="2"/>
  <c r="F174" i="2"/>
  <c r="F169" i="2"/>
  <c r="F168" i="2"/>
  <c r="F167" i="2"/>
  <c r="F166" i="2"/>
  <c r="F162" i="2"/>
  <c r="F161" i="2"/>
  <c r="F160" i="2"/>
  <c r="F159" i="2"/>
  <c r="F158" i="2"/>
  <c r="F157" i="2"/>
  <c r="F156" i="2"/>
  <c r="F155" i="2"/>
  <c r="F154" i="2"/>
  <c r="F151" i="2"/>
  <c r="F150" i="2"/>
  <c r="F149" i="2"/>
  <c r="F148" i="2"/>
  <c r="F147" i="2"/>
  <c r="F146" i="2"/>
  <c r="F145" i="2"/>
  <c r="F144" i="2"/>
  <c r="F143" i="2"/>
  <c r="F139" i="2"/>
  <c r="F138" i="2"/>
  <c r="F137" i="2"/>
  <c r="F136" i="2"/>
  <c r="F135" i="2"/>
  <c r="F134" i="2"/>
  <c r="F133" i="2"/>
  <c r="F132" i="2"/>
  <c r="F124" i="2"/>
  <c r="F123" i="2"/>
  <c r="F122" i="2"/>
  <c r="F121" i="2"/>
  <c r="F120" i="2"/>
  <c r="F119" i="2"/>
  <c r="F116" i="2"/>
  <c r="F113" i="2"/>
  <c r="F112" i="2"/>
  <c r="F111" i="2"/>
  <c r="F110" i="2"/>
  <c r="F109" i="2"/>
  <c r="F108" i="2"/>
  <c r="F107" i="2"/>
  <c r="F101" i="2"/>
  <c r="F98" i="2"/>
  <c r="F95" i="2"/>
  <c r="F92" i="2"/>
  <c r="F89" i="2"/>
  <c r="F86" i="2"/>
  <c r="F85" i="2"/>
  <c r="F84" i="2"/>
  <c r="F83" i="2"/>
  <c r="F73" i="2"/>
  <c r="F72" i="2"/>
  <c r="F71" i="2"/>
  <c r="F70" i="2"/>
  <c r="F67" i="2"/>
  <c r="F66" i="2"/>
  <c r="F65" i="2"/>
  <c r="F64" i="2"/>
  <c r="F61" i="2"/>
  <c r="F60" i="2"/>
  <c r="F59" i="2"/>
  <c r="F58" i="2"/>
  <c r="F52" i="2"/>
  <c r="F51" i="2"/>
  <c r="F50" i="2"/>
  <c r="F49" i="2"/>
  <c r="F48" i="2"/>
  <c r="F47" i="2"/>
  <c r="F45" i="2"/>
  <c r="F39" i="2"/>
  <c r="F38" i="2"/>
  <c r="F37" i="2"/>
  <c r="F36" i="2"/>
  <c r="F33" i="2"/>
  <c r="F32" i="2"/>
  <c r="F31" i="2"/>
  <c r="F29" i="2"/>
  <c r="F266" i="2" l="1"/>
  <c r="C29" i="3" s="1"/>
  <c r="F30" i="2"/>
  <c r="F46" i="2" l="1"/>
  <c r="F178" i="2" s="1"/>
  <c r="C27" i="3" s="1"/>
  <c r="C31" i="3" s="1"/>
  <c r="C33" i="3" l="1"/>
  <c r="C35" i="3" s="1"/>
</calcChain>
</file>

<file path=xl/sharedStrings.xml><?xml version="1.0" encoding="utf-8"?>
<sst xmlns="http://schemas.openxmlformats.org/spreadsheetml/2006/main" count="431" uniqueCount="207">
  <si>
    <t>Zap. Št.</t>
  </si>
  <si>
    <t>Opis postavke</t>
  </si>
  <si>
    <t>Enota</t>
  </si>
  <si>
    <t>Količina</t>
  </si>
  <si>
    <t>Cena/enoto</t>
  </si>
  <si>
    <t>Vrednost (€)</t>
  </si>
  <si>
    <t>Opomba: ponujena cena mora zajemati dobavo in montažo/postavitev opreme v prostor s čiščenjem in odvozom embalaže!</t>
  </si>
  <si>
    <t>OBJEKT:</t>
  </si>
  <si>
    <t>INVESTITOR:</t>
  </si>
  <si>
    <t>ŠT.PROJ:</t>
  </si>
  <si>
    <t>PROJEKTANT:</t>
  </si>
  <si>
    <t>IZDELANO:</t>
  </si>
  <si>
    <t>FAZA:</t>
  </si>
  <si>
    <t>OCENA VREDNOSTI MATERIALA IN DEL</t>
  </si>
  <si>
    <t>SKUPNA REKAPITULACIJA</t>
  </si>
  <si>
    <t>SKUPAJ :</t>
  </si>
  <si>
    <t xml:space="preserve"> + 22 % DDV</t>
  </si>
  <si>
    <r>
      <rPr>
        <b/>
        <i/>
        <u/>
        <sz val="10"/>
        <color theme="1"/>
        <rFont val="Calibri"/>
        <family val="2"/>
        <charset val="238"/>
        <scheme val="minor"/>
      </rPr>
      <t>SPLOŠNA OPOMBA:</t>
    </r>
    <r>
      <rPr>
        <sz val="10"/>
        <color theme="1"/>
        <rFont val="Calibri"/>
        <family val="2"/>
        <charset val="238"/>
        <scheme val="minor"/>
      </rPr>
      <t xml:space="preserve">  Pred izvedbo oziroma podpisom pogodbe z izvajalcem je le ta dolžan, da podrobno pregleda projekt vključno s popisom del ter ga po potrebi dopolni, če ugotovi, da določene postavke in količine niso natančno definirane ali niso zajete v projektantskem popisu del. Garancija elementov naj bo najmanj 3 leta. Izbran material za sediščne elemente naj bo primeren za čiščenje, da se v čim večji meri podaljša življensko dobo elementov tudi s tega vidika.</t>
    </r>
  </si>
  <si>
    <t>24/2018</t>
  </si>
  <si>
    <t>ADESCO, družba za energetske in IT rešitve d.o.o.</t>
  </si>
  <si>
    <t>OPIS:</t>
  </si>
  <si>
    <t>OSTALO</t>
  </si>
  <si>
    <t>PZI OPREMA</t>
  </si>
  <si>
    <t>- dobava in vgradnja kuhinjskega umivalnika 80x55; umivalnik iz nerjavečega jekla z enim odcejevalnikom in koritom za posodo z izbrano pipo</t>
  </si>
  <si>
    <t>POPIS PISARNIŠKE IN GARDEROBNE OPREME</t>
  </si>
  <si>
    <t>P.29</t>
  </si>
  <si>
    <t>VRATAR/HIŠNIK</t>
  </si>
  <si>
    <t>KOM</t>
  </si>
  <si>
    <t>P.30</t>
  </si>
  <si>
    <t>ZAPISNIKAR/DELEGAT</t>
  </si>
  <si>
    <t>P.31</t>
  </si>
  <si>
    <t>SHRAMBA ZA DRESE/PRIPOMOČKE</t>
  </si>
  <si>
    <t>P.27</t>
  </si>
  <si>
    <t>PRALNICA/ODDAJA DRESOV</t>
  </si>
  <si>
    <t>P.34</t>
  </si>
  <si>
    <t>GARDEROBA 4</t>
  </si>
  <si>
    <t>P.35</t>
  </si>
  <si>
    <t>GARDEROBA 5</t>
  </si>
  <si>
    <t>P.36</t>
  </si>
  <si>
    <t>GARDEROBA 6</t>
  </si>
  <si>
    <t>P.37</t>
  </si>
  <si>
    <t>GARDEROBA 7</t>
  </si>
  <si>
    <t>P.06</t>
  </si>
  <si>
    <t>PISARNA</t>
  </si>
  <si>
    <t>P.09</t>
  </si>
  <si>
    <t>SANITARIJE INVALIDI/PREVIJALNICA</t>
  </si>
  <si>
    <t>P.38</t>
  </si>
  <si>
    <t>SANITARIJE ŽENSKE</t>
  </si>
  <si>
    <t>P.39</t>
  </si>
  <si>
    <t>SANITARIJE MOŠKI</t>
  </si>
  <si>
    <t>P.10</t>
  </si>
  <si>
    <t>KPL</t>
  </si>
  <si>
    <t>P.11</t>
  </si>
  <si>
    <t>P.12</t>
  </si>
  <si>
    <t>ČISTILA</t>
  </si>
  <si>
    <t>P.22</t>
  </si>
  <si>
    <t>PROSTOR PRVE POMOČI</t>
  </si>
  <si>
    <t>P.23</t>
  </si>
  <si>
    <t>FIZIOTERAPIJA</t>
  </si>
  <si>
    <t>P.24</t>
  </si>
  <si>
    <t>kom</t>
  </si>
  <si>
    <t>P.25</t>
  </si>
  <si>
    <t>GARDEROBA 2 SODNIKI</t>
  </si>
  <si>
    <t>P.26</t>
  </si>
  <si>
    <t>PRITLIČJE</t>
  </si>
  <si>
    <t>P.16</t>
  </si>
  <si>
    <t>SKLADIŠČNI PROSTOR 3</t>
  </si>
  <si>
    <t>NADSTROPJE</t>
  </si>
  <si>
    <t>N.06</t>
  </si>
  <si>
    <t>GARDEROBA 8</t>
  </si>
  <si>
    <t>TABLA, MAGNETNA, BELA, DIM: 120X120 CM</t>
  </si>
  <si>
    <t>N.07</t>
  </si>
  <si>
    <t>GARDEROBA 9</t>
  </si>
  <si>
    <t>PISARNA 1</t>
  </si>
  <si>
    <t>N.13</t>
  </si>
  <si>
    <t>PISARNA 2</t>
  </si>
  <si>
    <t>N.14</t>
  </si>
  <si>
    <t>SEJNA SOBA</t>
  </si>
  <si>
    <r>
      <t xml:space="preserve">- izdelava in dobava ter montaža kuhinjskih elementov z vso potrebno belo tehniko in pipo, </t>
    </r>
    <r>
      <rPr>
        <b/>
        <sz val="10"/>
        <color theme="1"/>
        <rFont val="Arial"/>
        <family val="2"/>
        <charset val="238"/>
      </rPr>
      <t>glej načrt št. O-04</t>
    </r>
  </si>
  <si>
    <t>- dobava in vgradnja indukcijske kuhalna plošče 60x60, s štirimi kuhalnimi polji</t>
  </si>
  <si>
    <t>- dobava in vgradnja kombiniranega hladilnika in zamrzovalnika 60x60 viš. 165cm</t>
  </si>
  <si>
    <t>- dobava in vgradnja Kuhinja (spodnji in zgornji elementi) dolžine 290cm; iz materiala iveral v svetlejših barvah lesa v kombinaciji z belo barvo frontnih plošč predalov</t>
  </si>
  <si>
    <t>N.15</t>
  </si>
  <si>
    <t>ČAJNA KUHINJA</t>
  </si>
  <si>
    <t xml:space="preserve">ČAJNA MIZA, DIM: 140X70X76 CM                           delovna površina obojestransko oblepljena z ultrapasom. Skupna debelina mizne plošče cca 30 mm. Robovi ABS.                                                          - mizno podnožje -  kovinska konstrukcija,  iz pohištvenega profila dim. 40 x 40 mm; prašno barvano npr. RAL9006 kot. npr. Avguštin; Noga Ana siva; h=715mm, l=600mm; barva kot npr. RAL9006 ; v kombinaciji z ustreznim veznikom                            </t>
  </si>
  <si>
    <t>N.17</t>
  </si>
  <si>
    <t>RELAKSACIJSKA SOBA</t>
  </si>
  <si>
    <t>N.18</t>
  </si>
  <si>
    <t>N.16</t>
  </si>
  <si>
    <t>HODNIK</t>
  </si>
  <si>
    <t>N.09</t>
  </si>
  <si>
    <t>SHRAMBA OPREME</t>
  </si>
  <si>
    <t>N.12</t>
  </si>
  <si>
    <t>NOSILEC ZA ŽOGE, DOLŽINE 250 CM,              kovinska konstrukcija prašno barvana in pritrjena na steno na višini cca 170-180 cm (po načrtu)</t>
  </si>
  <si>
    <t>1.1.4. VISOKA OMARA, DIM: 90X40X200 CM,                      - korpus, police in vratca omarice izdelani iz 18mm iverala, kot npr. FunderMax ali enakovredno; obroba vseh elementov iz 2mm ABS robnega traku; omarica ima 5cm cokel.                                                                             Ročaj ličnic je ALU; kot. npr. Rujz Design, 685.10, dolžine 23,4mm ali enakovredno; RAL9006; omarica ima cilindrično ključavnico; okovje omogoča odpiranje vratc do 90 stopinj</t>
  </si>
  <si>
    <t>1.1.1. PISALNA MIZA, DIM: 150X75X76 CM                           - delovna površina obojestransko oblepljena z ultrapasom. Skupna debelina mizne plošče cca 30 mm. Robovi ABS.                                                          - mizno podnožje -  kovinska konstrukcija,  iz pohištvenega profila dim. 50 x 50 mm; prašno barvano npr. RAL9006.</t>
  </si>
  <si>
    <t>1.1.4. VISOKA OMARA, DIM: 90X40X200 CM,                      - korpus, police in vratca omarice izdelani iz 18mm iverala v beli barvi, kot npr. FunderMax ali enakovredno; obroba vseh elementov iz 2mm ABS robnega traku v beli barvi; omarica ima 5cm cokel.                                                              omarica ima cilindrično ključavnico; okovje omogoča odpiranje vratc do 90 stopinj</t>
  </si>
  <si>
    <t>1.1.4. VISOKA OMARA, DIM: 90X55X200 CM,                      - korpus, police in vratca omarice izdelani iz 18mm iverala, kot npr. FunderMax ali enakovredno; obroba vseh elementov iz 2mm ABS robnega traku; omarica ima 5cm cokel.                                                              omarica ima cilindrično ključavnico; okovje omogoča odpiranje vratc do 90 stopinj</t>
  </si>
  <si>
    <t>1.1.4. VISOKA OMARA, DIM: 90X40X200 CM,                      - korpus, police in vratca omarice izdelani iz 18mm iverala v beli barvi, kot npr. FunderMax ali enakovredno; obroba vseh elementov iz 2mm ABS robnega traku; omarica ima 5cm cokel.                                                              omarica ima cilindrično ključavnico; okovje omogoča odpiranje vratc do 90 stopinj</t>
  </si>
  <si>
    <t xml:space="preserve">1.1.1. PISALNA MIZA, DIM: 150X75X76 CM                            - delovna površina obojestransko oblepljena z ultrapasom. Skupna debelina mizne plošče cca 30 mm. Robovi ABS.                                                          - mizno podnožje -  kovinska konstrukcija,  iz pohištvenega profila dim. 50x50 mm; prašno barvano npr. RAL9006 kot.                                </t>
  </si>
  <si>
    <t>1.1.6. LIKALNA MIZA, dim: cca 120x38 cm                                                      dobava likalne mize v prostoru Pralnica/oddaja dresov</t>
  </si>
  <si>
    <t>1.1.7. VISEČA OMARA Z VRATI, DIM: 90X40X64 CM            omara z vrati za pralna sredstva, montirana nad pralnimi stroji.                                                                    Korpus, police in vratca omarice izdelani iz 18mm iverala, kot npr. FunderMax ali enakovredno; obroba vseh elementov iz 2mm ABS robnega traku;                                                              omarica ima cilindrično ključavnico; okovje omogoča odpiranje vratc do 90 stopinj</t>
  </si>
  <si>
    <t>1.1.8. PRALNI STROJ, kot npr. Pralni stroj Gorenje WS 168 LNST, s kapaciteto pranja 10 kg. Energijski razred A+++</t>
  </si>
  <si>
    <t>8.</t>
  </si>
  <si>
    <t xml:space="preserve">1.1.9. SUŠILNI STROJ,  kot npr. Sušilni stroj GORENJE DS 92 ILS toplotna črpalka, zmogljivost sušenja 9 kg.
</t>
  </si>
  <si>
    <t>POLIČKA POD OGLEDALOM, DIM CCA: 120x15 cm, izdelana iz kompakt plošče in z ustreznim nosilcem fiksirana v zid</t>
  </si>
  <si>
    <t xml:space="preserve">1.1.1. PISALNA MIZA, DIM: 180X75X76 CM                           - delovna površina obojestransko oblepljena z ultrapasom. Skupna debelina mizne plošče cca 30 mm. Robovi ABS.                                                          - mizno podnožje -  kovinska konstrukcija,  iz pohištvenega profila dim. 50x50 mm; prašno barvano npr. RAL9006.              </t>
  </si>
  <si>
    <t xml:space="preserve">1.1.1. PISALNA MIZA, DIM: 150X75X76 CM                           - delovna površina obojestransko oblepljena z ultrapasom. Skupna debelina mizne plošče cca 30 mm. Robovi ABS.                                                          - mizno podnožje -  kovinska konstrukcija,  iz pohištvenega profila dim. 50x50 mm; prašno barvano npr. RAL9006.              </t>
  </si>
  <si>
    <t xml:space="preserve">1.1.1. PULT ZA PRODAJO KART, DIM CCA:  212X65X76 CM + PRIKLJUČNI PULT DIM CCA:83X40X76 CM   - delovna površina obojestransko oblepljena z ultrapasom. Skupna debelina mizne plošče cca 30 mm. Robovi ABS.                                                          - mizno podnožje -  kovinska konstrukcija,  iz pohištvenega profila dim. 50x50 mm; prašno barvano npr. RAL9006.        </t>
  </si>
  <si>
    <t>1.1.4. VISOKA OMARA, DIM: 90X40X200 CM,                      - korpus, police in vratca omarice izdelani iz 18mm iverala , kot npr. FunderMax ali enakovredno; obroba vseh elementov iz 2mm ABS robnega traku; omarica ima 5cm cokel.                                                              omarica ima cilindrično ključavnico; okovje omogoča odpiranje vratc do 90 stopinj</t>
  </si>
  <si>
    <t xml:space="preserve">1.1.11. PREVIJALNA MIZA PO NAČRTU, DIM CCA: 80X70X90 CM, na gumiranih kolesih, 2x z zavoro, 2x brez, vključno z blazino v skaju ali podobni material.  iz 18mm iverala , kot npr. FunderMax ali enakovredno; obroba vseh elementov iz 2mm ABS robnega traku;     </t>
  </si>
  <si>
    <t xml:space="preserve">1.1.12. ZDRAVSTVENA MIZA, DIM:190X65 CM,              z dvižnim vzglavnim delom, oblazinjena z materialom primernim za zdravstvene domove  </t>
  </si>
  <si>
    <t>1.1.13. OMARICA ZA PRVO POMOČ                                   dobava in montaža stenske omarice za prvo pomoč; dimenzije v. 36 x š. 31,5 x g. 11 cm; zakljepanje - cilindrična ključavnica z dvema ključema; 1 polica; kot npr. ROTTNER omarica za prvo pomoč MK-1 ali enakovredno; barva bela, zelena.                                 Dobava vsebine za omarico prve pomoči; komplet vsebuje zakonsko določeno vsebino, ki jo namestite v omarico</t>
  </si>
  <si>
    <t>1.1.4. VISOKA OMARA, DIM: 90X40X200 CM,                      - korpus, police in vratca omarice izdelani iz 18mm iverala , kot npr. FunderMax ali enakovredno; obroba vseh elementov iz 2mm ABS robnega traku; omarica ima 5 cm cokel.                                                              omarica ima cilindrično ključavnico; okovje omogoča odpiranje vratc do 90 stopinj</t>
  </si>
  <si>
    <t>GARDEROBA 1 IGRALCI - domači</t>
  </si>
  <si>
    <t xml:space="preserve">1.1.5. VISOKA OMARA - ODPRT REGAL DIM: 90X55X200 CM,  BREZ VRAT     korpus in police  izdelani iz 18mm iverala v, kot npr. FunderMax ali enakovredno; obroba vseh elementov iz 2mm ABS robnega traku; omarica ima 5cm cokel.                      
                              </t>
  </si>
  <si>
    <t>1.1.18. MREŽNA OMARA ZA SHRANJEVANJE REKVIZITOV DIM: 100X50X195 CM,  omara je izdelana iz trpežne kovine in prašno barvana v RAL:9006 ali podobno. Omara ima 5 prestavljivih polic</t>
  </si>
  <si>
    <t>1.1.19. MREŽNI VOZIČEK ZA SHRANJEVANJE IN PREVOZ ŽOG, DIM: 100X55X80 CM, izdelana iz trpežne kovine in prašno barvana v RAL:9006 ali podobno. Zgornji del vozička omogoča odpiranje iz ene strani. Mrežni voziček je na trpežnih gumiranih kolescih.</t>
  </si>
  <si>
    <t>1.1.1. PISALNA MIZA, DIM: 200X75X76 CM                           - delovna površina obojestransko oblepljena z ultrapasom. Skupna debelina mizne plošče cca 30 mm. Robovi ABS.                                                          - mizno podnožje -  kovinska konstrukcija,  iz pohištvenega profila dim. 40 x 40 mm; prašno barvano npr. RAL9006 kot. npr. Avguštin; Noga Ana siva; h=715mm, l=600mm; barva kot npr. RAL9006 ; v kombinaciji z ustreznim veznikom</t>
  </si>
  <si>
    <t>1.1.22. KLUBSKA MIZICA, DIM CCA: 60X40 CM  izdelana iz 18mm iverala , kot npr. FunderMax ali enakovredno; obroba vseh elementov iz 2mm ABS robnega traku</t>
  </si>
  <si>
    <t>1.1.23. PISARNIŠKI FOTELJ                                                        noge so gumirane, da ne razijo tal ob premikanju; . 'Končni tip in barva pred dobavo, na podlagi vzorca potrditi v sodelovanju z investitorjem!</t>
  </si>
  <si>
    <t xml:space="preserve">1.1.23. PISARNIŠKI TROSED                                            noge so gumirane, da ne razijo tal ob premikanju; . 'Končni tip in barva pred dobavo, na podlagi vzorca potrditi v sodelovanju z investitorjem!                                                         </t>
  </si>
  <si>
    <t xml:space="preserve">1.1.1. PISALNA MIZA, DIM: 282X75X76 CM                - delovna površina obojestransko oblepljena z ultrapasom. Skupna debelina mizne plošče cca 30 mm. Robovi ABS.                                                          - mizno podnožje -  kovinska konstrukcija,  iz pohištvenega profila dim. 50x50 mm; prašno barvano npr. RAL9006.                                 </t>
  </si>
  <si>
    <t xml:space="preserve">1.1.1. PISALNA MIZA, DIM: 150X75X76 CM                              - delovna površina obojestransko oblepljena z ultrapasom. Skupna debelina mizne plošče cca 30 mm. Robovi ABS.                                                          - mizno podnožje -  kovinska konstrukcija,  iz pohištvenega profila dim. 50x50 mm; prašno barvano npr. RAL9006.                                  </t>
  </si>
  <si>
    <t xml:space="preserve">1.1.1. PISALNA MIZA, DIM: 215X75X76 CM                      - delovna površina obojestransko oblepljena z ultrapasom. Skupna debelina mizne plošče cca 30 mm. Robovi ABS.                                                          - mizno podnožje -  kovinska konstrukcija,  iz pohištvenega profila dim. 50x50 mm; prašno barvano npr. RAL9006.                                                        </t>
  </si>
  <si>
    <t>KABINET ZA UČITELJE ŠPORTNE VZGOJE</t>
  </si>
  <si>
    <t xml:space="preserve">1.1.4. VISOKA OMARA, DIM: 90X40X200 CM Z VRATI NA KLJUČ                                                                korpus, police in vratca omarice izdelani iz 18mm iverala, kot npr. FunderMax ali enakovredno; obroba vseh elementov iz 2mm ABS robnega traku; omarica ima 5cm cokel.  omarica ima cilindrično ključavnico; okovje omogoča odpiranje vratc do 90 stopinj 
</t>
  </si>
  <si>
    <t>OGLEDALO  dim. v. 60cm x š. 120 cm,                       dobava in montaža ogledal  deb. cca 5mm; debelina klasično brušena; izvedba brez okvirja; ogledalo lepljeno na steno s posebnim lepilnim trakom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</si>
  <si>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</si>
  <si>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</si>
  <si>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</si>
  <si>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</si>
  <si>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</si>
  <si>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</si>
  <si>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</si>
  <si>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</si>
  <si>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</si>
  <si>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</si>
  <si>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</si>
  <si>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</si>
  <si>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</si>
  <si>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</si>
  <si>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</si>
  <si>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mt</t>
  </si>
  <si>
    <t>P.15</t>
  </si>
  <si>
    <t>SKLADIŠČNI PROSTOR 2</t>
  </si>
  <si>
    <t>OGLEDALO V TUŠIRNICI  dim. v. 60cm x š. 120 cm,                       dobava in montaža ogledal  deb. cca 5mm; debelina klasično brušena; izvedba brez okvirja; ogledalo lepljeno na steno s posebnim lepilnim trakom</t>
  </si>
  <si>
    <t>N.10</t>
  </si>
  <si>
    <t>N.11</t>
  </si>
  <si>
    <t xml:space="preserve">1.1.1. KONFERENČNA MIZA, DIM: 150X100X76 CM - delovna površina obojestransko oblepljena z ultrapasom. Skupna debelina mizne plošče cca 30 mm. Robovi ABS.                                                          - mizno podnožje -  kovinska konstrukcija,  iz pohištvenega profila dim. 50x50 mm; prašno barvano npr. RAL9006.                           </t>
  </si>
  <si>
    <t>LCD projektor, kot npr.: EPSON EB-680 ali enakovredno (v ceno mora biti vključena motaža in priklop na pripravljeno inštalacijo)</t>
  </si>
  <si>
    <t>1.1.4. VISOKA OMARA, DIM: 90X40X200 CM,  po sredini pregrajena, 1/2 omare polička zgoraj in polička spodaj, v sredini 2x pvc obešalnik za obešanje oblačil. 1/2 omare 5x prestavljive police.                                                                                     - korpus, police in vratca omarice izdelani iz 18mm iverala , kot npr. FunderMax ali enakovredno; obroba vseh elementov iz 2mm ABS robnega traku; omarica ima 5 cm cokel.                                                              omarica ima cilindrično ključavnico; okovje omogoča odpiranje vratc do 90 stopinj</t>
  </si>
  <si>
    <t xml:space="preserve">OGLASNA DESKA, DIM: 200X120 CM, izdelani iz 18mm iverala kot npr. FunderMax ali enakovredno v barvi po izboru; obroba vseh elementov iz 2mm ABS robnega traku; </t>
  </si>
  <si>
    <t>KOŠ ZA SMETI iz perforirane pločevine</t>
  </si>
  <si>
    <t>OPREMA ZA SHRANJEVANJE OPREME</t>
  </si>
  <si>
    <t>1.1.24. Konzole za vtična orodja</t>
  </si>
  <si>
    <t>1.1.25. Voz za vtično orodje</t>
  </si>
  <si>
    <t>SPLOŠNE ZAHTEVE, NAVODILA PONUDNIKOM</t>
  </si>
  <si>
    <t>Ponudnik mora ponuditi vse v popisu navedene postavke. Ponujanje posameznih postavk iz popisa ni dovoljeno.</t>
  </si>
  <si>
    <t>Ponudnik mora cene vpisati v popis opreme. Spreminjanje popisa, delov popisa in opisov posameznih postavk v popisu ni dovoljeno.</t>
  </si>
  <si>
    <t>V ceno posameznega artikla je vključena dobava in montaža, vključno z vsemi dodatki (razvidnimi iz načrta ali popisa).</t>
  </si>
  <si>
    <t>Pred dobavo je potrebno vse mere ponujenih izdelkov preveriti na objektu in vse spremembe uskladiti z naročnikom.</t>
  </si>
  <si>
    <t>Pred dobavo je potrebno predložiti naročniku vzorce barv in obdelav v potrditev.</t>
  </si>
  <si>
    <t>Vsi elementi opreme morajo biti izvedeni tako, da je dosežena maksimalna trdnost konstrukcije  in maksimalna površinska odpornost obdelave.</t>
  </si>
  <si>
    <t>Vse visoke omare je potrebno fiksirati v steno (zaradi nevarnosti prevrnitve).</t>
  </si>
  <si>
    <t>Vse stične ploskve elementov opreme s tlemi morajo biti izvedene tako, da ob morebitnem premikanju opreme ne poškodujejo obstoječe talne obloge.</t>
  </si>
  <si>
    <t>Vidni robovi pohištva izdelanega iz oplemenitene iverne plošče so oblepljeni z ABS robnim trakom, debeline 2 mm. Ostri robovi morajo biti zaokroženi.</t>
  </si>
  <si>
    <t>Vsi tipski elementi (odmične spone, vodila predalov, kljuke, ročaji, idr. kovinski ali PVC elementi), ki se vgrajujejo v pohištvo morajo biti srednjega cenovnega razreda.</t>
  </si>
  <si>
    <t>Vsi elementi opreme morajo biti izvedeni tako, da so primerni za tovrstne objekte (gladke površine, brez fug, zaobljeni vogali, soft robovi, vsa ogledala in stekla morajo biti zaščitena s folijo, vsi vijaki so vtopljeni, ves drugi pritrdilni material, ki je v dosegu rok otrok mora biti zaščiten).</t>
  </si>
  <si>
    <t>Oprema more biti izdelana skladno z zhtevanimi  standardi za opremo, kar ponudnik dokazuje s certifikati priloženimi k ponudbi.</t>
  </si>
  <si>
    <t>Vsi premični kosi pohištva v prostorih morajo biti izvedeni tako, da se ne prevračajo.</t>
  </si>
  <si>
    <t xml:space="preserve">Sestavni del ponudbe so tudi vsi pritrdilni oz. montažni elmenti (razne sponke, vijake, mozniki, regulacijske nogice idr.), ki jih izvajalec vgrajuje po lastni presoji, da doseče zahtevano kvaliteto. </t>
  </si>
  <si>
    <t>1.1.2. PREMIČNI PREDALNIK; dim: 60 x š. 40 x v. 55 cm;                                                                    - lesen, izdelan iz oplemenitene iverne plošče, debeline najmanj 18 mm,  v dekorju po izbiru investitorja. S 3 predali in centralno ključavnico. Predalnik je na 4 gumiranih kolesih, dve kolesi z zavoro, dve brez zavore</t>
  </si>
  <si>
    <t>1.1.5. OMARA ZA KLJUČE, DIM: 90X40X200 CM, Z DELJENIMI VRATI, ZGORAJ 2/3 SPODAJ 1/3. Omara na ima polno hrbtišče. V zgornjem delu so kavlji za obešanje ključev.                            Korpus, police in vrata omare izdelani iz 18mm iverala v dekorju po izboru investitorja, kot npr. FunderMax ali enakovredno;  obroba vseh elementov iz 2mm ABS robnega traku, omara ima 5 cm cokel.                                                           Ročaj ličnic je ALU; kot. npr. Rujz Design, 685.10, dolžine 23,4mm ali enakovredno; RAL9006; omarica ima cilindrično ključavnico; okovje omogoča odpiranje vratc do 90 stopinj</t>
  </si>
  <si>
    <t>OBEŠALNA STENA ZA BRISAČE, montirana na zid pri vhodu v tuširnice. Izdelana iz kompakt plošče 19 mm, po izboru investitorja. Na obešalni steni je 6 PVC obešalnikov, kot npr. Quhar.</t>
  </si>
  <si>
    <t xml:space="preserve">1.1.15. NIZKA OMARA, DIM: 90X40X110 CM                  Korpus, police in vrata omare izdelani iz 18mm iverala v dekorju po izboru investitorja, kot npr. FunderMax ali enakovredno;  obroba vseh elementov iz 2mm ABS robnega traku, omara ima 5 cm cokel.                                                           </t>
  </si>
  <si>
    <t>OBEŠALNA STENA ZA BRISAČE, montirana na zid pri vhodu v tuširnice. Izdelana iz kompakt plošče debeline 13 mm,  po izboru investitorja. Na obešalni steni je 6 PVC obešalnikov, kot npr. Quhar.</t>
  </si>
  <si>
    <t>OBEŠALNA STENA ZA BRISAČE, montirana na zid pri vhodu v tuširnice. Izdelana iz iverne plošče, ki je obojestransko oblepljena z ultrapasom po izboru investitorja. Na obešalni steni je 6 PVC obešalnikov, kot npr. Quhar.</t>
  </si>
  <si>
    <t>KLOP, DIM:160X40X46                                                  Klop je izdelana iz kovinske konstrukcije, ki je prašno barvana v RAL npr:9006. Sedišče je izdelano iz iverne plošče, debeline cca 3 cm, obojestransko oblepljene z ultrapasom ter obrobljeno z 2mm robnim trakom iz ABS.  Dekorji in barve po izboru investitorja.</t>
  </si>
  <si>
    <t>1.1.20. REGAL ZA SHRANJEVANJE PRIPOMOČKOV, DIM:90X40X200 CM, kovinska varjena konstrukcija, prašno barvana v RAL po izboru investitorja. Police regala izdelane iz 18 mm iverala, kot npr FunderMax ali enakovredno; obroba polic iz 2mm ABS robnega traku.</t>
  </si>
  <si>
    <t xml:space="preserve">1.1.15. NIZKA OMARA, DIM: 90X40X110 CM            - Korpus, police in vrata omare izdelani iz 18mm iverala v dekorju po izboru investitorja, kot npr. FunderMax ali enakovredno;  obroba vseh elementov iz 2mm ABS robnega traku, omara ima 5 cm cokel.                                                           
              </t>
  </si>
  <si>
    <t xml:space="preserve">STOL, kot npr. stol LUX. Podnožje iz kovinske varjene konstrukcije, prašno barvane v RAL po izboru investitorja. Sedišče in naslon lesena v enem kosu (školjka), lakirana. </t>
  </si>
  <si>
    <t xml:space="preserve">NIZKA OMARA, DIM: 90X40X110 CM                  Korpus, police in vrata omare izdelani iz 18mm iverala v dekorju po izboru investitorja, kot npr. FunderMax ali enakovredno;  obroba vseh elementov iz 2mm ABS robnega traku, omara ima 5 cm cokel.                                                                      Ročaj ličnic je ALU; kot. npr. Rujz Design, 685.10, dolžine 23,4mm ali enakovredno; RAL9006; omarica ima cilindrično ključavnico; </t>
  </si>
  <si>
    <t>GARDEROBA 3 IGRALCI</t>
  </si>
  <si>
    <t>mini zamrzovalik, kot npr. Hyundai mini zamrzovalnik FSB050WW8, za hladilne gele</t>
  </si>
  <si>
    <t>1.1.3. PISARNIŠKI STOL                                                                 dobava pisarniškega vrtiljaka na 5 koles; ergonomsko oblikovan z nastavljivo višino in naklonom hrbtišča                                                                Sedežna lupina (sedalo in naslon) tapecirana s tekstilom po izboru investitorja. Kolesa so gumirana, da ne razijo tal ob premikanju; kovinsko kromirano podnožje;  stol z ročnimi opirali! Končni tip in barva pred dobavo, na podlagi vzorca potrditi v sodelovanju z investitorjem.</t>
  </si>
  <si>
    <t>- pred izdelavo mora investitor potrditi delavniške načrte; vse morebitne spremembe potrebno uskladiti z investitorjem!</t>
  </si>
  <si>
    <t xml:space="preserve">VISEČA OMARA - VITRINA ZA POKALE, DIM: 100X30X180 CM   izdelava in dobava ter montaža vitrin za shranjevanje pokalov in medalj.                          Pred izdelavo mora investitor potrditi delavniške načrte; vse morebitne spremembe potrebno uskladiti z investitorjem!                                                         Korpus in police omarice izdelani iz 18mm iverala kot npr. FunderMax ali enakovredno; obroba vseh elementov iz 2mm ABS robnega traku; vratca omare so iz varnostnega lepljenega kaljenega stekla v alu drsnih vodilih s ključavnico.                                                                                </t>
  </si>
  <si>
    <t xml:space="preserve">1.1.10. GARDEROBA, DIM CCA:120X35X180 CM                       enostranska, montirana na zid. Garderoba ima kovinsko konstrukcijo, prašno barvano v RAL, po izboru investitorja. Sedišče in naslon sta obojestransko oblepljena z ultrapasom in obrobljeno z ABS-om. Zgornja plošča z obešalniki (6 kom obešalnikov) je izdelana iz iverice, obojestransko oblepljene z ultrapasom in obrobljena z ABS-om. Obešalniki PVC, kot npr. Quhar, nad obešalniki je polica izdelana iz iverice obojestransko oblepljene z ultrapasom.  in obrobljena z ABS-om.                  </t>
  </si>
  <si>
    <t xml:space="preserve">1.1.14. PULT Z UMIVALNIKOM, DIM:240X60X90 CM + 117X60X90 CM                                                                   Pult debeline cca 4 cm, obojestransko oblepljen z ultrapasom ali serijski kuhinjski pult po izboru investitorja. V pult je vgrajeno inox korito, dim: 80x55 cm z odcejalnikom na levi strani ter visoko mešalno baterijo.                           Pod pultom so omarice z vrati.                             Korpus, police in vrata omare izdelani iz 18mm iverala v dekorju po izboru investitorja, kot npr. FunderMax ali enakovredno;  obroba vseh elementov iz 2mm ABS robnega traku, omara ima 5 cm cokel.                                                                      Ročaj ličnic je ALU; kot. npr. Rujz Design, 685.10, dolžine 23,4mm ali enakovredno; RAL9006;                                                            </t>
  </si>
  <si>
    <t>1.1.16. GARDEROBNI KOMPLET (po načrtu), sestavljen iz:                                                                                - garderobna klop, kovinska konstrukcija iz kvadratnih cevi 30/30, z regulirnimi nogicami, prašno barvano v RAL:  po izboru investitorja. Sedalni del obojestransko oblepljen z ultrapasom in obrobljen z abs robom v barvi po izbru investitorja. Klop ima višino 46 cm in globino 40 cm.                                                                      - Naslon širine 25 cm, oblazinjen v barvo po izboru investitorja in privit v steno.                                   -element z obešalniki, privit v steno. Element višine 30 cm, z vmesno polico in pvc obešalniki. (cca. 5 obešalnikov na mt) (glej načrt) (Pred izvedbo je potrebno preveriti točne dimenzije)</t>
  </si>
  <si>
    <t>1.1.16. GARDEROBNI KOMPLET (po načrtu), sestavljen iz:                                                                                - garderobna klop, kovinska konstrukcija iz kvadratnih cevi 30/30, z regulirnimi nogicami, prašno barvano v RAL:  po izboru investitorja. Sedalni del obojestransko oblepljen z ultrapasom in obrobljen z abs robom v barvi po izbru investitorja. Klop ima višino 46 cm in globino 40 cm.                                                                      - Naslon širine 25 cm, oblazinjen v barvo po izboru investitorja in privit v steno.                                   -element z obešalniki, privit v steno. Element višine 30 cm, z vmesno polico in pvc obešalniki. (cca. 5 obešalnikov na mt) (glej načrt) (Pred izvedbo je potrebno preveriti točne dimenzije) Element z obešalniki je obojestransko oblepljen z ultrapasom in obrobljen z abs robom.</t>
  </si>
  <si>
    <t xml:space="preserve">1.1.12a MASAŽNA MIZA, kot npr. masažna miza WK-F002 2 -delna večnamenska fiksna masažna miza z naslonjalom z luknjo za obraz, ki je ročno nastavljivo. Miza je opremljena z držalom za papir. Dimenzije mize: 192,5 x 63 x 71 cm
teža: 35 kg. Maksimalna obremenitev 225 kg,
Oblazinjena z materialom primernim za zdravstvene domove.
</t>
  </si>
  <si>
    <t>MT</t>
  </si>
  <si>
    <t>1.1.17. GARDEROBNA OMARA S ŠTIRIMI VRATI , dim: 100x55x200, s ključavnico (generalni ključ), pvc pladenj za čevlje, obešalnik za obešanje oblačil. - korpus, police in vratca omarice izdelani iz iverice, obojestransko oblepljene z ultrapasom , obroba vseh elementov iz 2mm ABS robnega traku; omarica je na kovinskih nogicah. Omara ima cilindrično ključavnico; okovje omogoča odpiranje vratc do 90 stopinj</t>
  </si>
  <si>
    <t>Oplemenitena iverna plošča uporabljena za pohištvo mora biti debeline vsaj 18 mm, kot EGGER, KAINDL, FunderMAX ali enakovredno. Delovne površine se izdelajo iz iverice, obojestransko oblepljene z ultrapasom.</t>
  </si>
  <si>
    <t>17.</t>
  </si>
  <si>
    <t>Vsi stoli, konferenčni in dvižni morajo ustrezati standardom SIST EN 16139:2013, kar ponudbnik dokazuje s certifikatom, ki ga ponudnik priloži k ponudbi.</t>
  </si>
  <si>
    <t>Omare, mize, premični predalniki…. morajo ustrezati standardom SIST EN 16121 - II KAT; SIST EN 16122 in SIST EN 15372 - II KAT; SIST EN 14749, kar ponudnik dokazuje s certifikatom, ki ga ponudnik priloži  k ponudbi.</t>
  </si>
  <si>
    <t>MAJ 2020</t>
  </si>
  <si>
    <t>1.1.21 KONFERENČNI STOL, kot npr. stol LUX. Podnožje iz kovinske varjene konstrukcije, prašno barvane v RAL po izboru investitorja. Sedišče in naslon lesena v enem kosu (školjka), lakirana. Sedišče oblazinjeno v material po izboru investitorja.</t>
  </si>
  <si>
    <t>POPIS OPREME-PRITLIČJE</t>
  </si>
  <si>
    <t>POPIS OPREME-NADSTROPJE</t>
  </si>
  <si>
    <t>NADSTROPJE SKUPAJ:</t>
  </si>
  <si>
    <t>PRITLIČJE SKUPAJ:</t>
  </si>
  <si>
    <t>Večnamenska športna dvorana Prežihova 1, 9520 Gornja Radgona</t>
  </si>
  <si>
    <t>OBČINA GORNJA RADGONA,                            Partizanska cesta 13, 9520 Gornja Radgona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</si>
</sst>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SIT&quot;;[Red]#,##0.00\ &quot;SIT&quot;"/>
    <numFmt numFmtId="165" formatCode="#,##0.00\ [$€-1]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u/>
      <sz val="14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u/>
      <sz val="10"/>
      <name val="Arial CE"/>
      <charset val="238"/>
    </font>
    <font>
      <i/>
      <sz val="10"/>
      <color theme="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b/>
      <sz val="11"/>
      <color theme="1" tint="0.249977111117893"/>
      <name val="Calibri"/>
      <family val="2"/>
      <charset val="238"/>
      <scheme val="minor"/>
    </font>
    <font>
      <b/>
      <sz val="10"/>
      <color theme="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2" applyNumberFormat="0" applyAlignment="0" applyProtection="0"/>
    <xf numFmtId="0" fontId="8" fillId="17" borderId="3" applyNumberFormat="0" applyAlignment="0" applyProtection="0"/>
    <xf numFmtId="0" fontId="9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2" applyNumberFormat="0" applyAlignment="0" applyProtection="0"/>
    <xf numFmtId="0" fontId="15" fillId="0" borderId="7" applyNumberFormat="0" applyFill="0" applyAlignment="0" applyProtection="0"/>
    <xf numFmtId="0" fontId="16" fillId="7" borderId="0" applyNumberFormat="0" applyBorder="0" applyAlignment="0" applyProtection="0"/>
    <xf numFmtId="0" fontId="3" fillId="4" borderId="8" applyNumberFormat="0" applyAlignment="0" applyProtection="0"/>
    <xf numFmtId="0" fontId="17" fillId="16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15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horizontal="right"/>
    </xf>
    <xf numFmtId="0" fontId="21" fillId="0" borderId="0" xfId="0" applyFont="1" applyBorder="1" applyAlignment="1">
      <alignment vertical="top"/>
    </xf>
    <xf numFmtId="0" fontId="21" fillId="0" borderId="0" xfId="0" applyFont="1" applyBorder="1" applyAlignment="1">
      <alignment vertical="top" wrapText="1"/>
    </xf>
    <xf numFmtId="49" fontId="21" fillId="0" borderId="0" xfId="0" applyNumberFormat="1" applyFont="1" applyBorder="1" applyAlignment="1">
      <alignment vertical="top"/>
    </xf>
    <xf numFmtId="164" fontId="0" fillId="0" borderId="0" xfId="0" applyNumberFormat="1" applyBorder="1" applyAlignment="1">
      <alignment horizontal="right"/>
    </xf>
    <xf numFmtId="0" fontId="21" fillId="0" borderId="0" xfId="0" applyFont="1" applyAlignment="1">
      <alignment vertical="top"/>
    </xf>
    <xf numFmtId="165" fontId="0" fillId="0" borderId="0" xfId="0" applyNumberFormat="1" applyAlignment="1">
      <alignment horizontal="right"/>
    </xf>
    <xf numFmtId="0" fontId="0" fillId="0" borderId="0" xfId="0" applyBorder="1" applyAlignment="1">
      <alignment vertical="top" wrapText="1"/>
    </xf>
    <xf numFmtId="0" fontId="26" fillId="0" borderId="0" xfId="0" applyFont="1" applyAlignment="1">
      <alignment vertical="top"/>
    </xf>
    <xf numFmtId="0" fontId="27" fillId="0" borderId="0" xfId="0" applyFont="1" applyAlignment="1">
      <alignment horizontal="right" vertical="top"/>
    </xf>
    <xf numFmtId="0" fontId="27" fillId="0" borderId="0" xfId="0" applyFont="1" applyBorder="1" applyAlignment="1">
      <alignment horizontal="right" vertical="top"/>
    </xf>
    <xf numFmtId="0" fontId="2" fillId="19" borderId="1" xfId="0" applyFont="1" applyFill="1" applyBorder="1" applyAlignment="1">
      <alignment horizontal="center" vertical="center"/>
    </xf>
    <xf numFmtId="0" fontId="2" fillId="20" borderId="1" xfId="0" applyFont="1" applyFill="1" applyBorder="1" applyAlignment="1">
      <alignment horizontal="center" vertical="center"/>
    </xf>
    <xf numFmtId="2" fontId="1" fillId="20" borderId="1" xfId="0" applyNumberFormat="1" applyFont="1" applyFill="1" applyBorder="1" applyAlignment="1">
      <alignment horizontal="center" vertical="center"/>
    </xf>
    <xf numFmtId="0" fontId="0" fillId="20" borderId="1" xfId="0" applyFont="1" applyFill="1" applyBorder="1" applyAlignment="1">
      <alignment horizontal="center" vertical="center"/>
    </xf>
    <xf numFmtId="0" fontId="28" fillId="20" borderId="1" xfId="0" applyFont="1" applyFill="1" applyBorder="1" applyAlignment="1">
      <alignment horizontal="left" vertical="top" wrapText="1"/>
    </xf>
    <xf numFmtId="0" fontId="23" fillId="22" borderId="1" xfId="0" applyFont="1" applyFill="1" applyBorder="1" applyAlignment="1">
      <alignment horizontal="center" vertical="center"/>
    </xf>
    <xf numFmtId="0" fontId="0" fillId="19" borderId="1" xfId="0" applyFont="1" applyFill="1" applyBorder="1" applyAlignment="1">
      <alignment horizontal="center" vertical="center"/>
    </xf>
    <xf numFmtId="2" fontId="23" fillId="19" borderId="1" xfId="0" applyNumberFormat="1" applyFont="1" applyFill="1" applyBorder="1" applyAlignment="1">
      <alignment horizontal="center" vertical="center"/>
    </xf>
    <xf numFmtId="0" fontId="23" fillId="19" borderId="1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30" fillId="21" borderId="1" xfId="0" applyFont="1" applyFill="1" applyBorder="1" applyAlignment="1">
      <alignment vertical="top"/>
    </xf>
    <xf numFmtId="165" fontId="2" fillId="21" borderId="1" xfId="0" applyNumberFormat="1" applyFont="1" applyFill="1" applyBorder="1" applyAlignment="1">
      <alignment horizontal="center" vertical="center"/>
    </xf>
    <xf numFmtId="0" fontId="2" fillId="21" borderId="1" xfId="0" applyFont="1" applyFill="1" applyBorder="1" applyAlignment="1">
      <alignment vertical="top" wrapText="1"/>
    </xf>
    <xf numFmtId="0" fontId="30" fillId="21" borderId="1" xfId="0" applyFont="1" applyFill="1" applyBorder="1" applyAlignment="1">
      <alignment vertical="top" wrapText="1"/>
    </xf>
    <xf numFmtId="165" fontId="30" fillId="21" borderId="1" xfId="0" applyNumberFormat="1" applyFont="1" applyFill="1" applyBorder="1" applyAlignment="1">
      <alignment horizontal="center" vertical="center"/>
    </xf>
    <xf numFmtId="165" fontId="0" fillId="18" borderId="1" xfId="0" applyNumberForma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1" fillId="0" borderId="0" xfId="0" applyFont="1" applyBorder="1" applyAlignment="1">
      <alignment horizontal="left" vertical="top" wrapText="1"/>
    </xf>
    <xf numFmtId="2" fontId="0" fillId="0" borderId="0" xfId="0" applyNumberFormat="1" applyFont="1" applyFill="1" applyBorder="1" applyAlignment="1" applyProtection="1">
      <alignment horizontal="right" vertical="center"/>
      <protection locked="0"/>
    </xf>
    <xf numFmtId="2" fontId="29" fillId="23" borderId="12" xfId="0" applyNumberFormat="1" applyFont="1" applyFill="1" applyBorder="1" applyAlignment="1">
      <alignment horizontal="center" vertical="center"/>
    </xf>
    <xf numFmtId="0" fontId="29" fillId="23" borderId="12" xfId="0" applyFont="1" applyFill="1" applyBorder="1" applyAlignment="1">
      <alignment horizontal="left" vertical="top"/>
    </xf>
    <xf numFmtId="0" fontId="0" fillId="23" borderId="11" xfId="0" applyFont="1" applyFill="1" applyBorder="1" applyAlignment="1">
      <alignment horizontal="center" vertical="center"/>
    </xf>
    <xf numFmtId="0" fontId="2" fillId="23" borderId="11" xfId="0" applyFont="1" applyFill="1" applyBorder="1" applyAlignment="1">
      <alignment horizontal="center" vertical="center"/>
    </xf>
    <xf numFmtId="0" fontId="2" fillId="23" borderId="1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top"/>
    </xf>
    <xf numFmtId="0" fontId="21" fillId="18" borderId="1" xfId="0" applyFont="1" applyFill="1" applyBorder="1" applyAlignment="1">
      <alignment horizontal="left" vertical="top"/>
    </xf>
    <xf numFmtId="0" fontId="21" fillId="0" borderId="0" xfId="0" applyFont="1" applyAlignment="1">
      <alignment horizontal="left" vertical="top"/>
    </xf>
    <xf numFmtId="0" fontId="31" fillId="0" borderId="0" xfId="0" applyFont="1" applyFill="1" applyBorder="1" applyAlignment="1">
      <alignment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quotePrefix="1" applyFont="1" applyBorder="1" applyAlignment="1">
      <alignment vertical="top" wrapText="1"/>
    </xf>
    <xf numFmtId="4" fontId="0" fillId="0" borderId="0" xfId="0" applyNumberFormat="1" applyFont="1" applyBorder="1" applyAlignment="1" applyProtection="1">
      <alignment horizontal="right"/>
      <protection locked="0"/>
    </xf>
    <xf numFmtId="4" fontId="0" fillId="0" borderId="0" xfId="0" applyNumberFormat="1" applyFont="1" applyBorder="1" applyAlignment="1">
      <alignment horizontal="right"/>
    </xf>
    <xf numFmtId="2" fontId="0" fillId="0" borderId="1" xfId="0" applyNumberFormat="1" applyFont="1" applyFill="1" applyBorder="1" applyAlignment="1" applyProtection="1">
      <alignment horizontal="right" vertical="center"/>
      <protection locked="0"/>
    </xf>
    <xf numFmtId="0" fontId="20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4" fontId="0" fillId="0" borderId="1" xfId="0" applyNumberFormat="1" applyFont="1" applyFill="1" applyBorder="1" applyAlignment="1" applyProtection="1">
      <alignment horizontal="right"/>
      <protection locked="0"/>
    </xf>
    <xf numFmtId="4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35" fillId="0" borderId="1" xfId="0" applyFont="1" applyFill="1" applyBorder="1" applyAlignment="1">
      <alignment vertical="top" wrapText="1"/>
    </xf>
    <xf numFmtId="2" fontId="0" fillId="0" borderId="0" xfId="0" applyNumberFormat="1" applyFont="1" applyFill="1" applyBorder="1" applyAlignment="1" applyProtection="1">
      <alignment horizontal="center" vertical="center"/>
      <protection locked="0"/>
    </xf>
    <xf numFmtId="4" fontId="0" fillId="0" borderId="1" xfId="0" applyNumberFormat="1" applyFont="1" applyBorder="1" applyAlignment="1" applyProtection="1">
      <alignment horizontal="right"/>
      <protection locked="0"/>
    </xf>
    <xf numFmtId="4" fontId="0" fillId="0" borderId="1" xfId="0" applyNumberFormat="1" applyFont="1" applyBorder="1" applyAlignment="1">
      <alignment horizontal="right"/>
    </xf>
    <xf numFmtId="0" fontId="31" fillId="0" borderId="1" xfId="0" applyFont="1" applyFill="1" applyBorder="1" applyAlignment="1">
      <alignment vertical="top" wrapText="1"/>
    </xf>
    <xf numFmtId="0" fontId="31" fillId="0" borderId="1" xfId="0" quotePrefix="1" applyFont="1" applyFill="1" applyBorder="1" applyAlignment="1">
      <alignment vertical="top" wrapText="1"/>
    </xf>
    <xf numFmtId="0" fontId="31" fillId="0" borderId="1" xfId="0" quotePrefix="1" applyFont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32" fillId="0" borderId="1" xfId="0" quotePrefix="1" applyFont="1" applyFill="1" applyBorder="1" applyAlignment="1">
      <alignment vertical="top" wrapText="1"/>
    </xf>
    <xf numFmtId="0" fontId="0" fillId="0" borderId="1" xfId="0" quotePrefix="1" applyFill="1" applyBorder="1" applyAlignment="1">
      <alignment horizontal="left" vertical="top" wrapText="1"/>
    </xf>
    <xf numFmtId="0" fontId="0" fillId="0" borderId="1" xfId="0" quotePrefix="1" applyFont="1" applyBorder="1" applyAlignment="1">
      <alignment vertical="top" wrapText="1"/>
    </xf>
    <xf numFmtId="0" fontId="31" fillId="0" borderId="12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left" vertical="top" wrapText="1"/>
    </xf>
    <xf numFmtId="2" fontId="29" fillId="23" borderId="14" xfId="0" applyNumberFormat="1" applyFont="1" applyFill="1" applyBorder="1" applyAlignment="1">
      <alignment horizontal="center" vertical="center"/>
    </xf>
    <xf numFmtId="0" fontId="29" fillId="23" borderId="14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23" borderId="1" xfId="0" applyFont="1" applyFill="1" applyBorder="1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top"/>
    </xf>
    <xf numFmtId="0" fontId="0" fillId="0" borderId="1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34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2" fontId="0" fillId="24" borderId="0" xfId="0" applyNumberFormat="1" applyFont="1" applyFill="1" applyBorder="1" applyAlignment="1" applyProtection="1">
      <alignment horizontal="right" vertical="center"/>
      <protection locked="0"/>
    </xf>
    <xf numFmtId="2" fontId="36" fillId="24" borderId="0" xfId="0" applyNumberFormat="1" applyFont="1" applyFill="1" applyBorder="1" applyAlignment="1" applyProtection="1">
      <alignment horizontal="center" vertical="center"/>
      <protection locked="0"/>
    </xf>
    <xf numFmtId="2" fontId="0" fillId="24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35" fillId="0" borderId="1" xfId="0" applyFont="1" applyBorder="1" applyAlignment="1">
      <alignment horizontal="center"/>
    </xf>
    <xf numFmtId="2" fontId="0" fillId="24" borderId="0" xfId="0" applyNumberFormat="1" applyFont="1" applyFill="1" applyBorder="1" applyAlignment="1" applyProtection="1">
      <alignment horizontal="right"/>
      <protection locked="0"/>
    </xf>
    <xf numFmtId="0" fontId="0" fillId="23" borderId="1" xfId="0" applyFill="1" applyBorder="1" applyAlignment="1">
      <alignment horizontal="center"/>
    </xf>
    <xf numFmtId="0" fontId="0" fillId="0" borderId="1" xfId="0" applyFont="1" applyBorder="1" applyAlignment="1">
      <alignment horizontal="right" wrapText="1"/>
    </xf>
    <xf numFmtId="0" fontId="0" fillId="0" borderId="1" xfId="0" applyFont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3" fontId="0" fillId="0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right" wrapText="1"/>
    </xf>
    <xf numFmtId="0" fontId="0" fillId="0" borderId="0" xfId="0" applyFont="1" applyBorder="1" applyAlignment="1">
      <alignment horizontal="right"/>
    </xf>
    <xf numFmtId="44" fontId="0" fillId="0" borderId="0" xfId="0" applyNumberFormat="1" applyFont="1" applyBorder="1" applyAlignment="1">
      <alignment horizontal="right"/>
    </xf>
    <xf numFmtId="0" fontId="0" fillId="23" borderId="11" xfId="0" applyFont="1" applyFill="1" applyBorder="1" applyAlignment="1">
      <alignment horizontal="right"/>
    </xf>
    <xf numFmtId="0" fontId="2" fillId="23" borderId="11" xfId="0" applyFont="1" applyFill="1" applyBorder="1" applyAlignment="1">
      <alignment horizontal="right"/>
    </xf>
    <xf numFmtId="0" fontId="2" fillId="23" borderId="13" xfId="0" applyFont="1" applyFill="1" applyBorder="1" applyAlignment="1">
      <alignment horizontal="right"/>
    </xf>
    <xf numFmtId="0" fontId="0" fillId="0" borderId="0" xfId="0" applyFont="1" applyBorder="1" applyAlignment="1">
      <alignment horizontal="right" wrapText="1"/>
    </xf>
    <xf numFmtId="0" fontId="0" fillId="0" borderId="1" xfId="0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3" xfId="0" applyBorder="1" applyAlignment="1">
      <alignment horizontal="right"/>
    </xf>
    <xf numFmtId="16" fontId="35" fillId="0" borderId="1" xfId="0" applyNumberFormat="1" applyFont="1" applyFill="1" applyBorder="1" applyAlignment="1">
      <alignment horizontal="right"/>
    </xf>
    <xf numFmtId="0" fontId="35" fillId="0" borderId="1" xfId="0" applyFont="1" applyFill="1" applyBorder="1" applyAlignment="1">
      <alignment horizontal="right"/>
    </xf>
    <xf numFmtId="0" fontId="35" fillId="0" borderId="1" xfId="0" applyFont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0" xfId="0" applyBorder="1" applyAlignment="1">
      <alignment horizontal="right" wrapText="1"/>
    </xf>
    <xf numFmtId="0" fontId="0" fillId="23" borderId="15" xfId="0" applyFont="1" applyFill="1" applyBorder="1" applyAlignment="1">
      <alignment horizontal="right"/>
    </xf>
    <xf numFmtId="0" fontId="2" fillId="23" borderId="15" xfId="0" applyFont="1" applyFill="1" applyBorder="1" applyAlignment="1">
      <alignment horizontal="right"/>
    </xf>
    <xf numFmtId="0" fontId="2" fillId="23" borderId="16" xfId="0" applyFont="1" applyFill="1" applyBorder="1" applyAlignment="1">
      <alignment horizontal="right"/>
    </xf>
    <xf numFmtId="4" fontId="33" fillId="0" borderId="1" xfId="0" applyNumberFormat="1" applyFont="1" applyBorder="1" applyAlignment="1" applyProtection="1">
      <alignment horizontal="right"/>
      <protection locked="0"/>
    </xf>
    <xf numFmtId="4" fontId="33" fillId="0" borderId="1" xfId="0" applyNumberFormat="1" applyFont="1" applyBorder="1" applyAlignment="1">
      <alignment horizontal="right"/>
    </xf>
    <xf numFmtId="0" fontId="0" fillId="23" borderId="1" xfId="0" applyFill="1" applyBorder="1" applyAlignment="1">
      <alignment horizontal="right"/>
    </xf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top"/>
    </xf>
    <xf numFmtId="1" fontId="0" fillId="0" borderId="1" xfId="0" applyNumberFormat="1" applyFont="1" applyFill="1" applyBorder="1" applyAlignment="1" applyProtection="1">
      <alignment horizontal="center" vertical="center"/>
      <protection locked="0"/>
    </xf>
    <xf numFmtId="2" fontId="0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2" xfId="0" applyFill="1" applyBorder="1" applyAlignment="1">
      <alignment horizontal="center"/>
    </xf>
    <xf numFmtId="4" fontId="0" fillId="0" borderId="11" xfId="0" applyNumberFormat="1" applyFont="1" applyFill="1" applyBorder="1" applyAlignment="1" applyProtection="1">
      <alignment horizontal="right"/>
      <protection locked="0"/>
    </xf>
    <xf numFmtId="0" fontId="0" fillId="0" borderId="17" xfId="0" applyBorder="1" applyAlignment="1">
      <alignment horizontal="center"/>
    </xf>
    <xf numFmtId="0" fontId="31" fillId="0" borderId="11" xfId="0" applyFont="1" applyFill="1" applyBorder="1" applyAlignment="1">
      <alignment vertical="top" wrapText="1"/>
    </xf>
    <xf numFmtId="4" fontId="0" fillId="0" borderId="11" xfId="0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4" fontId="0" fillId="0" borderId="0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 vertical="top"/>
    </xf>
    <xf numFmtId="4" fontId="0" fillId="24" borderId="0" xfId="0" applyNumberFormat="1" applyFill="1" applyBorder="1" applyAlignment="1">
      <alignment horizontal="center" vertical="center"/>
    </xf>
    <xf numFmtId="0" fontId="24" fillId="0" borderId="0" xfId="0" applyNumberFormat="1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24" borderId="0" xfId="0" applyFill="1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23" fillId="22" borderId="1" xfId="0" applyFont="1" applyFill="1" applyBorder="1" applyAlignment="1" applyProtection="1">
      <alignment horizontal="center" vertical="center"/>
      <protection locked="0"/>
    </xf>
    <xf numFmtId="0" fontId="2" fillId="20" borderId="1" xfId="0" applyFont="1" applyFill="1" applyBorder="1" applyAlignment="1" applyProtection="1">
      <alignment horizontal="center" vertical="center"/>
      <protection locked="0"/>
    </xf>
    <xf numFmtId="0" fontId="0" fillId="19" borderId="1" xfId="0" applyFont="1" applyFill="1" applyBorder="1" applyAlignment="1" applyProtection="1">
      <alignment horizontal="center" vertical="center"/>
      <protection locked="0"/>
    </xf>
    <xf numFmtId="0" fontId="2" fillId="23" borderId="11" xfId="0" applyFont="1" applyFill="1" applyBorder="1" applyAlignment="1" applyProtection="1">
      <alignment horizontal="center" vertical="center"/>
      <protection locked="0"/>
    </xf>
    <xf numFmtId="44" fontId="0" fillId="0" borderId="1" xfId="0" applyNumberFormat="1" applyFont="1" applyBorder="1" applyAlignment="1" applyProtection="1">
      <alignment horizontal="center" vertical="center"/>
      <protection locked="0"/>
    </xf>
    <xf numFmtId="44" fontId="0" fillId="0" borderId="0" xfId="0" applyNumberFormat="1" applyFont="1" applyBorder="1" applyAlignment="1" applyProtection="1">
      <alignment horizontal="right"/>
      <protection locked="0"/>
    </xf>
    <xf numFmtId="0" fontId="2" fillId="23" borderId="11" xfId="0" applyFont="1" applyFill="1" applyBorder="1" applyAlignment="1" applyProtection="1">
      <alignment horizontal="right"/>
      <protection locked="0"/>
    </xf>
    <xf numFmtId="0" fontId="0" fillId="0" borderId="0" xfId="0" applyFont="1" applyBorder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11" xfId="0" applyBorder="1" applyAlignment="1" applyProtection="1">
      <alignment horizontal="right"/>
      <protection locked="0"/>
    </xf>
    <xf numFmtId="0" fontId="2" fillId="23" borderId="15" xfId="0" applyFont="1" applyFill="1" applyBorder="1" applyAlignment="1" applyProtection="1">
      <alignment horizontal="right"/>
      <protection locked="0"/>
    </xf>
    <xf numFmtId="0" fontId="0" fillId="23" borderId="1" xfId="0" applyFill="1" applyBorder="1" applyAlignment="1" applyProtection="1">
      <alignment horizontal="right"/>
      <protection locked="0"/>
    </xf>
  </cellXfs>
  <cellStyles count="43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avadno" xfId="0" builtinId="0"/>
    <cellStyle name="Neutral 2" xfId="37" xr:uid="{00000000-0005-0000-0000-000024000000}"/>
    <cellStyle name="Normal 2" xfId="1" xr:uid="{00000000-0005-0000-0000-000025000000}"/>
    <cellStyle name="Note 2" xfId="38" xr:uid="{00000000-0005-0000-0000-000026000000}"/>
    <cellStyle name="Output 2" xfId="39" xr:uid="{00000000-0005-0000-0000-000027000000}"/>
    <cellStyle name="Title 2" xfId="40" xr:uid="{00000000-0005-0000-0000-000028000000}"/>
    <cellStyle name="Total 2" xfId="41" xr:uid="{00000000-0005-0000-0000-000029000000}"/>
    <cellStyle name="Warning Text 2" xfId="42" xr:uid="{00000000-0005-0000-0000-00002A000000}"/>
  </cellStyles>
  <dxfs count="0"/>
  <tableStyles count="0" defaultTableStyle="TableStyleMedium2" defaultPivotStyle="PivotStyleLight16"/>
  <colors>
    <mruColors>
      <color rgb="FFCFB1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6"/>
  <sheetViews>
    <sheetView tabSelected="1" view="pageBreakPreview" zoomScaleNormal="96" zoomScaleSheetLayoutView="100" workbookViewId="0">
      <selection activeCell="C35" sqref="C35"/>
    </sheetView>
  </sheetViews>
  <sheetFormatPr defaultRowHeight="15" x14ac:dyDescent="0.25"/>
  <cols>
    <col min="2" max="2" width="31.28515625" customWidth="1"/>
    <col min="3" max="3" width="45.42578125" customWidth="1"/>
  </cols>
  <sheetData>
    <row r="1" spans="2:5" ht="40.15" customHeight="1" x14ac:dyDescent="0.25">
      <c r="B1" s="141"/>
      <c r="C1" s="141"/>
    </row>
    <row r="2" spans="2:5" ht="40.15" customHeight="1" x14ac:dyDescent="0.25">
      <c r="B2" s="141"/>
      <c r="C2" s="141"/>
    </row>
    <row r="3" spans="2:5" ht="15" customHeight="1" x14ac:dyDescent="0.25">
      <c r="B3" s="3"/>
      <c r="C3" s="5"/>
      <c r="D3" s="6"/>
    </row>
    <row r="4" spans="2:5" ht="37.5" x14ac:dyDescent="0.3">
      <c r="B4" s="3"/>
      <c r="C4" s="33" t="s">
        <v>24</v>
      </c>
      <c r="D4" s="6"/>
    </row>
    <row r="5" spans="2:5" x14ac:dyDescent="0.25">
      <c r="B5" s="3"/>
      <c r="C5" s="5"/>
      <c r="D5" s="6"/>
    </row>
    <row r="6" spans="2:5" ht="27" customHeight="1" x14ac:dyDescent="0.25">
      <c r="B6" s="15" t="s">
        <v>7</v>
      </c>
      <c r="C6" s="8" t="s">
        <v>205</v>
      </c>
      <c r="D6" s="6"/>
    </row>
    <row r="7" spans="2:5" x14ac:dyDescent="0.25">
      <c r="B7" s="15"/>
      <c r="C7" s="7"/>
      <c r="D7" s="6"/>
    </row>
    <row r="8" spans="2:5" ht="25.5" x14ac:dyDescent="0.25">
      <c r="B8" s="15" t="s">
        <v>8</v>
      </c>
      <c r="C8" s="8" t="s">
        <v>206</v>
      </c>
      <c r="D8" s="6"/>
    </row>
    <row r="9" spans="2:5" x14ac:dyDescent="0.25">
      <c r="B9" s="15"/>
      <c r="C9" s="8"/>
      <c r="D9" s="6"/>
    </row>
    <row r="10" spans="2:5" x14ac:dyDescent="0.25">
      <c r="B10" s="16" t="s">
        <v>9</v>
      </c>
      <c r="C10" s="9" t="s">
        <v>18</v>
      </c>
      <c r="D10" s="10"/>
      <c r="E10" s="1"/>
    </row>
    <row r="11" spans="2:5" x14ac:dyDescent="0.25">
      <c r="B11" s="16"/>
      <c r="C11" s="7"/>
      <c r="D11" s="10"/>
      <c r="E11" s="1"/>
    </row>
    <row r="12" spans="2:5" ht="25.5" x14ac:dyDescent="0.25">
      <c r="B12" s="16" t="s">
        <v>10</v>
      </c>
      <c r="C12" s="34" t="s">
        <v>19</v>
      </c>
      <c r="D12" s="10"/>
      <c r="E12" s="1"/>
    </row>
    <row r="13" spans="2:5" x14ac:dyDescent="0.25">
      <c r="B13" s="16"/>
      <c r="C13" s="7"/>
      <c r="D13" s="10"/>
      <c r="E13" s="1"/>
    </row>
    <row r="14" spans="2:5" x14ac:dyDescent="0.25">
      <c r="B14" s="16"/>
      <c r="C14" s="7"/>
      <c r="D14" s="10"/>
      <c r="E14" s="1"/>
    </row>
    <row r="15" spans="2:5" x14ac:dyDescent="0.25">
      <c r="B15" s="16"/>
      <c r="C15" s="7"/>
      <c r="D15" s="10"/>
      <c r="E15" s="1"/>
    </row>
    <row r="16" spans="2:5" x14ac:dyDescent="0.25">
      <c r="B16" s="15" t="s">
        <v>11</v>
      </c>
      <c r="C16" s="9" t="s">
        <v>199</v>
      </c>
      <c r="D16" s="6"/>
    </row>
    <row r="17" spans="2:4" x14ac:dyDescent="0.25">
      <c r="B17" s="15"/>
      <c r="C17" s="5"/>
      <c r="D17" s="6"/>
    </row>
    <row r="18" spans="2:4" x14ac:dyDescent="0.25">
      <c r="B18" s="15" t="s">
        <v>12</v>
      </c>
      <c r="C18" s="9" t="s">
        <v>22</v>
      </c>
      <c r="D18" s="6"/>
    </row>
    <row r="19" spans="2:4" x14ac:dyDescent="0.25">
      <c r="B19" s="3"/>
      <c r="C19" s="5"/>
      <c r="D19" s="6"/>
    </row>
    <row r="20" spans="2:4" x14ac:dyDescent="0.25">
      <c r="B20" s="3"/>
      <c r="C20" s="11" t="s">
        <v>13</v>
      </c>
      <c r="D20" s="6"/>
    </row>
    <row r="21" spans="2:4" x14ac:dyDescent="0.25">
      <c r="B21" s="3"/>
      <c r="C21" s="11"/>
      <c r="D21" s="6"/>
    </row>
    <row r="22" spans="2:4" ht="92.45" customHeight="1" x14ac:dyDescent="0.25">
      <c r="B22" s="140" t="s">
        <v>17</v>
      </c>
      <c r="C22" s="140"/>
      <c r="D22" s="6"/>
    </row>
    <row r="25" spans="2:4" x14ac:dyDescent="0.25">
      <c r="B25" s="14" t="s">
        <v>14</v>
      </c>
      <c r="C25" s="12"/>
    </row>
    <row r="26" spans="2:4" x14ac:dyDescent="0.25">
      <c r="B26" s="11"/>
      <c r="C26" s="12"/>
    </row>
    <row r="27" spans="2:4" x14ac:dyDescent="0.25">
      <c r="B27" s="42" t="s">
        <v>201</v>
      </c>
      <c r="C27" s="32">
        <f>'POPIS OPREME'!F178</f>
        <v>0</v>
      </c>
    </row>
    <row r="28" spans="2:4" x14ac:dyDescent="0.25">
      <c r="B28" s="11"/>
      <c r="C28" s="12"/>
    </row>
    <row r="29" spans="2:4" x14ac:dyDescent="0.25">
      <c r="B29" s="42" t="s">
        <v>202</v>
      </c>
      <c r="C29" s="32">
        <f>'POPIS OPREME'!F266</f>
        <v>0</v>
      </c>
    </row>
    <row r="30" spans="2:4" x14ac:dyDescent="0.25">
      <c r="B30" s="43"/>
      <c r="C30" s="26"/>
    </row>
    <row r="31" spans="2:4" x14ac:dyDescent="0.25">
      <c r="B31" s="27" t="s">
        <v>15</v>
      </c>
      <c r="C31" s="28">
        <f>C27+C29</f>
        <v>0</v>
      </c>
    </row>
    <row r="32" spans="2:4" x14ac:dyDescent="0.25">
      <c r="B32" s="11"/>
      <c r="C32" s="26"/>
    </row>
    <row r="33" spans="2:3" x14ac:dyDescent="0.25">
      <c r="B33" s="29" t="s">
        <v>16</v>
      </c>
      <c r="C33" s="28">
        <f>+C31*0.22</f>
        <v>0</v>
      </c>
    </row>
    <row r="34" spans="2:3" x14ac:dyDescent="0.25">
      <c r="B34" s="13"/>
      <c r="C34" s="26"/>
    </row>
    <row r="35" spans="2:3" ht="19.899999999999999" customHeight="1" x14ac:dyDescent="0.25">
      <c r="B35" s="30" t="s">
        <v>15</v>
      </c>
      <c r="C35" s="31">
        <f>SUM(C31:C34)</f>
        <v>0</v>
      </c>
    </row>
    <row r="36" spans="2:3" x14ac:dyDescent="0.25">
      <c r="B36" s="5"/>
      <c r="C36" s="6"/>
    </row>
  </sheetData>
  <mergeCells count="3">
    <mergeCell ref="B22:C22"/>
    <mergeCell ref="C1:C2"/>
    <mergeCell ref="B1:B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6"/>
  <sheetViews>
    <sheetView view="pageBreakPreview" topLeftCell="A34" zoomScaleNormal="100" zoomScaleSheetLayoutView="100" workbookViewId="0">
      <selection activeCell="I167" sqref="I167"/>
    </sheetView>
  </sheetViews>
  <sheetFormatPr defaultRowHeight="15" x14ac:dyDescent="0.25"/>
  <cols>
    <col min="1" max="1" width="7.42578125" bestFit="1" customWidth="1"/>
    <col min="2" max="2" width="43.140625" style="4" customWidth="1"/>
    <col min="3" max="3" width="6.42578125" style="2" bestFit="1" customWidth="1"/>
    <col min="4" max="4" width="9" style="2" customWidth="1"/>
    <col min="5" max="5" width="12.85546875" style="2" customWidth="1"/>
    <col min="6" max="6" width="11.7109375" style="2" customWidth="1"/>
    <col min="9" max="9" width="34.140625" customWidth="1"/>
    <col min="10" max="10" width="8.85546875" customWidth="1"/>
  </cols>
  <sheetData>
    <row r="1" spans="1:8" x14ac:dyDescent="0.25">
      <c r="A1" s="2"/>
      <c r="B1" t="s">
        <v>157</v>
      </c>
    </row>
    <row r="2" spans="1:8" x14ac:dyDescent="0.25">
      <c r="A2" s="2"/>
      <c r="B2"/>
    </row>
    <row r="3" spans="1:8" x14ac:dyDescent="0.25">
      <c r="A3" s="2"/>
      <c r="B3"/>
    </row>
    <row r="4" spans="1:8" ht="38.25" customHeight="1" x14ac:dyDescent="0.25">
      <c r="A4" s="81" t="s">
        <v>128</v>
      </c>
      <c r="B4" s="142" t="s">
        <v>158</v>
      </c>
      <c r="C4" s="142"/>
      <c r="D4" s="142"/>
      <c r="E4" s="142"/>
      <c r="F4" s="142"/>
      <c r="G4" s="3"/>
      <c r="H4" s="3"/>
    </row>
    <row r="5" spans="1:8" ht="30.75" customHeight="1" x14ac:dyDescent="0.25">
      <c r="A5" s="81" t="s">
        <v>129</v>
      </c>
      <c r="B5" s="142" t="s">
        <v>159</v>
      </c>
      <c r="C5" s="142"/>
      <c r="D5" s="142"/>
      <c r="E5" s="142"/>
      <c r="F5" s="142"/>
      <c r="G5" s="135"/>
      <c r="H5" s="135"/>
    </row>
    <row r="6" spans="1:8" ht="28.5" customHeight="1" x14ac:dyDescent="0.25">
      <c r="A6" s="81" t="s">
        <v>130</v>
      </c>
      <c r="B6" s="142" t="s">
        <v>160</v>
      </c>
      <c r="C6" s="142"/>
      <c r="D6" s="142"/>
      <c r="E6" s="142"/>
      <c r="F6" s="142"/>
      <c r="G6" s="135"/>
      <c r="H6" s="135"/>
    </row>
    <row r="7" spans="1:8" ht="33" customHeight="1" x14ac:dyDescent="0.25">
      <c r="A7" s="81" t="s">
        <v>131</v>
      </c>
      <c r="B7" s="142" t="s">
        <v>161</v>
      </c>
      <c r="C7" s="142"/>
      <c r="D7" s="142"/>
      <c r="E7" s="142"/>
      <c r="F7" s="142"/>
      <c r="G7" s="135"/>
      <c r="H7" s="135"/>
    </row>
    <row r="8" spans="1:8" ht="19.5" customHeight="1" x14ac:dyDescent="0.25">
      <c r="A8" s="81" t="s">
        <v>132</v>
      </c>
      <c r="B8" s="142" t="s">
        <v>162</v>
      </c>
      <c r="C8" s="142"/>
      <c r="D8" s="142"/>
      <c r="E8" s="142"/>
      <c r="F8" s="142"/>
      <c r="G8" s="135"/>
      <c r="H8" s="135"/>
    </row>
    <row r="9" spans="1:8" ht="34.5" customHeight="1" x14ac:dyDescent="0.25">
      <c r="A9" s="81" t="s">
        <v>133</v>
      </c>
      <c r="B9" s="142" t="s">
        <v>163</v>
      </c>
      <c r="C9" s="142"/>
      <c r="D9" s="142"/>
      <c r="E9" s="142"/>
      <c r="F9" s="142"/>
      <c r="G9" s="135"/>
      <c r="H9" s="135"/>
    </row>
    <row r="10" spans="1:8" ht="47.25" customHeight="1" x14ac:dyDescent="0.25">
      <c r="A10" s="81" t="s">
        <v>134</v>
      </c>
      <c r="B10" s="142" t="s">
        <v>168</v>
      </c>
      <c r="C10" s="142"/>
      <c r="D10" s="142"/>
      <c r="E10" s="142"/>
      <c r="F10" s="142"/>
      <c r="G10" s="135"/>
      <c r="H10" s="135"/>
    </row>
    <row r="11" spans="1:8" ht="33.75" customHeight="1" x14ac:dyDescent="0.25">
      <c r="A11" s="81" t="s">
        <v>103</v>
      </c>
      <c r="B11" s="142" t="s">
        <v>169</v>
      </c>
      <c r="C11" s="142"/>
      <c r="D11" s="142"/>
      <c r="E11" s="142"/>
      <c r="F11" s="142"/>
      <c r="G11" s="135"/>
      <c r="H11" s="135"/>
    </row>
    <row r="12" spans="1:8" ht="15" customHeight="1" x14ac:dyDescent="0.25">
      <c r="A12" s="81" t="s">
        <v>135</v>
      </c>
      <c r="B12" s="142" t="s">
        <v>164</v>
      </c>
      <c r="C12" s="142"/>
      <c r="D12" s="142"/>
      <c r="E12" s="142"/>
      <c r="F12" s="142"/>
      <c r="G12" s="135"/>
      <c r="H12" s="135"/>
    </row>
    <row r="13" spans="1:8" ht="15" customHeight="1" x14ac:dyDescent="0.25">
      <c r="A13" s="81" t="s">
        <v>136</v>
      </c>
      <c r="B13" s="142" t="s">
        <v>170</v>
      </c>
      <c r="C13" s="142"/>
      <c r="D13" s="142"/>
      <c r="E13" s="142"/>
      <c r="F13" s="142"/>
      <c r="G13" s="135"/>
      <c r="H13" s="135"/>
    </row>
    <row r="14" spans="1:8" ht="29.25" customHeight="1" x14ac:dyDescent="0.25">
      <c r="A14" s="81" t="s">
        <v>137</v>
      </c>
      <c r="B14" s="142" t="s">
        <v>165</v>
      </c>
      <c r="C14" s="142"/>
      <c r="D14" s="142"/>
      <c r="E14" s="142"/>
      <c r="F14" s="142"/>
      <c r="G14" s="135"/>
      <c r="H14" s="135"/>
    </row>
    <row r="15" spans="1:8" ht="44.25" customHeight="1" x14ac:dyDescent="0.25">
      <c r="A15" s="81" t="s">
        <v>138</v>
      </c>
      <c r="B15" s="142" t="s">
        <v>195</v>
      </c>
      <c r="C15" s="142"/>
      <c r="D15" s="142"/>
      <c r="E15" s="142"/>
      <c r="F15" s="142"/>
      <c r="G15" s="135"/>
      <c r="H15" s="135"/>
    </row>
    <row r="16" spans="1:8" ht="31.5" customHeight="1" x14ac:dyDescent="0.25">
      <c r="A16" s="81" t="s">
        <v>139</v>
      </c>
      <c r="B16" s="142" t="s">
        <v>166</v>
      </c>
      <c r="C16" s="142"/>
      <c r="D16" s="142"/>
      <c r="E16" s="142"/>
      <c r="F16" s="142"/>
      <c r="G16" s="135"/>
      <c r="H16" s="135"/>
    </row>
    <row r="17" spans="1:8" ht="38.25" customHeight="1" x14ac:dyDescent="0.25">
      <c r="A17" s="81" t="s">
        <v>140</v>
      </c>
      <c r="B17" s="142" t="s">
        <v>167</v>
      </c>
      <c r="C17" s="142"/>
      <c r="D17" s="142"/>
      <c r="E17" s="142"/>
      <c r="F17" s="142"/>
      <c r="G17" s="135"/>
      <c r="H17" s="135"/>
    </row>
    <row r="18" spans="1:8" ht="47.25" customHeight="1" x14ac:dyDescent="0.25">
      <c r="A18" s="81" t="s">
        <v>141</v>
      </c>
      <c r="B18" s="142" t="s">
        <v>171</v>
      </c>
      <c r="C18" s="142"/>
      <c r="D18" s="142"/>
      <c r="E18" s="142"/>
      <c r="F18" s="142"/>
      <c r="G18" s="135"/>
      <c r="H18" s="135"/>
    </row>
    <row r="19" spans="1:8" ht="33" customHeight="1" x14ac:dyDescent="0.25">
      <c r="A19" s="2" t="s">
        <v>142</v>
      </c>
      <c r="B19" s="144" t="s">
        <v>198</v>
      </c>
      <c r="C19" s="144"/>
      <c r="D19" s="144"/>
      <c r="E19" s="144"/>
      <c r="F19" s="144"/>
      <c r="G19" s="134"/>
      <c r="H19" s="134"/>
    </row>
    <row r="20" spans="1:8" ht="33" customHeight="1" x14ac:dyDescent="0.25">
      <c r="A20" s="2" t="s">
        <v>196</v>
      </c>
      <c r="B20" s="144" t="s">
        <v>197</v>
      </c>
      <c r="C20" s="144"/>
      <c r="D20" s="144"/>
      <c r="E20" s="144"/>
      <c r="F20" s="144"/>
      <c r="G20" s="134"/>
      <c r="H20" s="134"/>
    </row>
    <row r="21" spans="1:8" ht="33" customHeight="1" x14ac:dyDescent="0.25">
      <c r="A21" s="2"/>
      <c r="B21" s="80"/>
      <c r="C21" s="80"/>
      <c r="D21" s="80"/>
      <c r="E21" s="145"/>
      <c r="F21" s="80"/>
      <c r="G21" s="80"/>
      <c r="H21" s="80"/>
    </row>
    <row r="22" spans="1:8" x14ac:dyDescent="0.25">
      <c r="E22" s="146"/>
    </row>
    <row r="23" spans="1:8" ht="38.450000000000003" customHeight="1" x14ac:dyDescent="0.25">
      <c r="A23" s="22" t="s">
        <v>0</v>
      </c>
      <c r="B23" s="22" t="s">
        <v>1</v>
      </c>
      <c r="C23" s="22" t="s">
        <v>2</v>
      </c>
      <c r="D23" s="22" t="s">
        <v>3</v>
      </c>
      <c r="E23" s="147" t="s">
        <v>4</v>
      </c>
      <c r="F23" s="22" t="s">
        <v>5</v>
      </c>
    </row>
    <row r="24" spans="1:8" ht="45" x14ac:dyDescent="0.25">
      <c r="A24" s="19"/>
      <c r="B24" s="21" t="s">
        <v>6</v>
      </c>
      <c r="C24" s="20"/>
      <c r="D24" s="18"/>
      <c r="E24" s="148"/>
      <c r="F24" s="18"/>
    </row>
    <row r="25" spans="1:8" ht="30" customHeight="1" x14ac:dyDescent="0.25">
      <c r="A25" s="24"/>
      <c r="B25" s="25"/>
      <c r="C25" s="23"/>
      <c r="D25" s="17"/>
      <c r="E25" s="149"/>
      <c r="F25" s="23"/>
    </row>
    <row r="26" spans="1:8" ht="30" customHeight="1" x14ac:dyDescent="0.25">
      <c r="A26" s="86"/>
      <c r="B26" s="87" t="s">
        <v>64</v>
      </c>
      <c r="C26" s="86"/>
      <c r="D26" s="88"/>
      <c r="E26" s="86"/>
      <c r="F26" s="86"/>
      <c r="G26" s="35"/>
    </row>
    <row r="27" spans="1:8" x14ac:dyDescent="0.25">
      <c r="A27" s="36" t="s">
        <v>25</v>
      </c>
      <c r="B27" s="37" t="s">
        <v>26</v>
      </c>
      <c r="C27" s="38"/>
      <c r="D27" s="39"/>
      <c r="E27" s="150"/>
      <c r="F27" s="40"/>
    </row>
    <row r="28" spans="1:8" x14ac:dyDescent="0.25">
      <c r="A28" s="49"/>
      <c r="B28" s="50"/>
      <c r="C28" s="51"/>
      <c r="D28" s="51"/>
      <c r="E28" s="151"/>
      <c r="F28" s="52"/>
    </row>
    <row r="29" spans="1:8" ht="105" x14ac:dyDescent="0.25">
      <c r="A29" s="125">
        <v>1</v>
      </c>
      <c r="B29" s="53" t="s">
        <v>106</v>
      </c>
      <c r="C29" s="97" t="s">
        <v>27</v>
      </c>
      <c r="D29" s="98">
        <v>2</v>
      </c>
      <c r="E29" s="56">
        <v>0</v>
      </c>
      <c r="F29" s="57">
        <f>+D29*E29</f>
        <v>0</v>
      </c>
    </row>
    <row r="30" spans="1:8" ht="105" x14ac:dyDescent="0.25">
      <c r="A30" s="126">
        <v>2</v>
      </c>
      <c r="B30" s="55" t="s">
        <v>172</v>
      </c>
      <c r="C30" s="99" t="s">
        <v>27</v>
      </c>
      <c r="D30" s="100">
        <v>2</v>
      </c>
      <c r="E30" s="56">
        <v>0</v>
      </c>
      <c r="F30" s="57">
        <f>+D30*E30</f>
        <v>0</v>
      </c>
    </row>
    <row r="31" spans="1:8" ht="165" x14ac:dyDescent="0.25">
      <c r="A31" s="127">
        <v>3</v>
      </c>
      <c r="B31" s="54" t="s">
        <v>185</v>
      </c>
      <c r="C31" s="101" t="s">
        <v>27</v>
      </c>
      <c r="D31" s="98">
        <v>2</v>
      </c>
      <c r="E31" s="56">
        <v>0</v>
      </c>
      <c r="F31" s="57">
        <f t="shared" ref="F31:F33" si="0">+D31*E31</f>
        <v>0</v>
      </c>
    </row>
    <row r="32" spans="1:8" ht="135" x14ac:dyDescent="0.25">
      <c r="A32" s="127">
        <v>4</v>
      </c>
      <c r="B32" s="59" t="s">
        <v>94</v>
      </c>
      <c r="C32" s="101" t="s">
        <v>27</v>
      </c>
      <c r="D32" s="98">
        <v>2</v>
      </c>
      <c r="E32" s="56">
        <v>0</v>
      </c>
      <c r="F32" s="57">
        <f t="shared" si="0"/>
        <v>0</v>
      </c>
    </row>
    <row r="33" spans="1:7" ht="195" x14ac:dyDescent="0.25">
      <c r="A33" s="127">
        <v>5</v>
      </c>
      <c r="B33" s="60" t="s">
        <v>173</v>
      </c>
      <c r="C33" s="101" t="s">
        <v>27</v>
      </c>
      <c r="D33" s="98">
        <v>1</v>
      </c>
      <c r="E33" s="56">
        <v>0</v>
      </c>
      <c r="F33" s="57">
        <f t="shared" si="0"/>
        <v>0</v>
      </c>
    </row>
    <row r="34" spans="1:7" x14ac:dyDescent="0.25">
      <c r="A34" s="61"/>
      <c r="B34" s="41"/>
      <c r="C34" s="102"/>
      <c r="D34" s="102"/>
      <c r="E34" s="152"/>
      <c r="F34" s="103"/>
    </row>
    <row r="35" spans="1:7" x14ac:dyDescent="0.25">
      <c r="A35" s="36" t="s">
        <v>28</v>
      </c>
      <c r="B35" s="37" t="s">
        <v>29</v>
      </c>
      <c r="C35" s="104"/>
      <c r="D35" s="105"/>
      <c r="E35" s="153"/>
      <c r="F35" s="106"/>
    </row>
    <row r="36" spans="1:7" ht="105" x14ac:dyDescent="0.25">
      <c r="A36" s="125">
        <v>1</v>
      </c>
      <c r="B36" s="53" t="s">
        <v>95</v>
      </c>
      <c r="C36" s="97" t="s">
        <v>27</v>
      </c>
      <c r="D36" s="98">
        <v>1</v>
      </c>
      <c r="E36" s="56">
        <v>0</v>
      </c>
      <c r="F36" s="57">
        <f t="shared" ref="F36:F39" si="1">+D36*E36</f>
        <v>0</v>
      </c>
    </row>
    <row r="37" spans="1:7" ht="105" x14ac:dyDescent="0.25">
      <c r="A37" s="126">
        <v>2</v>
      </c>
      <c r="B37" s="55" t="s">
        <v>172</v>
      </c>
      <c r="C37" s="99" t="s">
        <v>27</v>
      </c>
      <c r="D37" s="100">
        <v>1</v>
      </c>
      <c r="E37" s="56">
        <v>0</v>
      </c>
      <c r="F37" s="57">
        <f t="shared" si="1"/>
        <v>0</v>
      </c>
    </row>
    <row r="38" spans="1:7" ht="165" x14ac:dyDescent="0.25">
      <c r="A38" s="127">
        <v>3</v>
      </c>
      <c r="B38" s="54" t="s">
        <v>185</v>
      </c>
      <c r="C38" s="101" t="s">
        <v>27</v>
      </c>
      <c r="D38" s="98">
        <v>1</v>
      </c>
      <c r="E38" s="56">
        <v>0</v>
      </c>
      <c r="F38" s="57">
        <f t="shared" si="1"/>
        <v>0</v>
      </c>
    </row>
    <row r="39" spans="1:7" ht="120" x14ac:dyDescent="0.25">
      <c r="A39" s="127">
        <v>4</v>
      </c>
      <c r="B39" s="59" t="s">
        <v>96</v>
      </c>
      <c r="C39" s="101" t="s">
        <v>27</v>
      </c>
      <c r="D39" s="98">
        <v>2</v>
      </c>
      <c r="E39" s="56">
        <v>0</v>
      </c>
      <c r="F39" s="57">
        <f t="shared" si="1"/>
        <v>0</v>
      </c>
    </row>
    <row r="40" spans="1:7" x14ac:dyDescent="0.25">
      <c r="A40" s="61"/>
      <c r="B40" s="41"/>
      <c r="C40" s="102"/>
      <c r="D40" s="102"/>
      <c r="E40" s="152"/>
      <c r="F40" s="103"/>
    </row>
    <row r="41" spans="1:7" x14ac:dyDescent="0.25">
      <c r="A41" s="36" t="s">
        <v>30</v>
      </c>
      <c r="B41" s="37" t="s">
        <v>31</v>
      </c>
      <c r="C41" s="104"/>
      <c r="D41" s="105"/>
      <c r="E41" s="153"/>
      <c r="F41" s="106"/>
    </row>
    <row r="42" spans="1:7" ht="135" x14ac:dyDescent="0.25">
      <c r="A42" s="127">
        <v>1</v>
      </c>
      <c r="B42" s="74" t="s">
        <v>126</v>
      </c>
      <c r="C42" s="101" t="s">
        <v>27</v>
      </c>
      <c r="D42" s="98">
        <v>4</v>
      </c>
      <c r="E42" s="56">
        <v>0</v>
      </c>
      <c r="F42" s="57">
        <f t="shared" ref="F42" si="2">+D42*E42</f>
        <v>0</v>
      </c>
    </row>
    <row r="43" spans="1:7" x14ac:dyDescent="0.25">
      <c r="A43" s="61"/>
      <c r="B43" s="46"/>
      <c r="C43" s="107"/>
      <c r="D43" s="102"/>
      <c r="E43" s="152"/>
      <c r="F43" s="103"/>
    </row>
    <row r="44" spans="1:7" x14ac:dyDescent="0.25">
      <c r="A44" s="36" t="s">
        <v>32</v>
      </c>
      <c r="B44" s="37" t="s">
        <v>33</v>
      </c>
      <c r="C44" s="104"/>
      <c r="D44" s="105"/>
      <c r="E44" s="153"/>
      <c r="F44" s="106"/>
    </row>
    <row r="45" spans="1:7" ht="105" x14ac:dyDescent="0.25">
      <c r="A45" s="127">
        <v>1</v>
      </c>
      <c r="B45" s="59" t="s">
        <v>97</v>
      </c>
      <c r="C45" s="97" t="s">
        <v>27</v>
      </c>
      <c r="D45" s="98">
        <v>3</v>
      </c>
      <c r="E45" s="56">
        <v>0</v>
      </c>
      <c r="F45" s="57">
        <f t="shared" ref="F45" si="3">+D45*E45</f>
        <v>0</v>
      </c>
    </row>
    <row r="46" spans="1:7" ht="120" x14ac:dyDescent="0.25">
      <c r="A46" s="127">
        <v>2</v>
      </c>
      <c r="B46" s="59" t="s">
        <v>98</v>
      </c>
      <c r="C46" s="98" t="s">
        <v>27</v>
      </c>
      <c r="D46" s="100">
        <v>1</v>
      </c>
      <c r="E46" s="62">
        <v>0</v>
      </c>
      <c r="F46" s="63">
        <f>+D46*E46</f>
        <v>0</v>
      </c>
    </row>
    <row r="47" spans="1:7" ht="105" x14ac:dyDescent="0.25">
      <c r="A47" s="127">
        <v>3</v>
      </c>
      <c r="B47" s="53" t="s">
        <v>99</v>
      </c>
      <c r="C47" s="97" t="s">
        <v>27</v>
      </c>
      <c r="D47" s="98">
        <v>1</v>
      </c>
      <c r="E47" s="56">
        <v>0</v>
      </c>
      <c r="F47" s="57">
        <f t="shared" ref="F47:F49" si="4">+D47*E47</f>
        <v>0</v>
      </c>
      <c r="G47" s="1"/>
    </row>
    <row r="48" spans="1:7" ht="165" x14ac:dyDescent="0.25">
      <c r="A48" s="127">
        <v>4</v>
      </c>
      <c r="B48" s="54" t="s">
        <v>185</v>
      </c>
      <c r="C48" s="97" t="s">
        <v>27</v>
      </c>
      <c r="D48" s="98">
        <v>1</v>
      </c>
      <c r="E48" s="56">
        <v>0</v>
      </c>
      <c r="F48" s="57">
        <f t="shared" si="4"/>
        <v>0</v>
      </c>
      <c r="G48" s="1"/>
    </row>
    <row r="49" spans="1:7" ht="45" x14ac:dyDescent="0.25">
      <c r="A49" s="127">
        <v>5</v>
      </c>
      <c r="B49" s="59" t="s">
        <v>100</v>
      </c>
      <c r="C49" s="97" t="s">
        <v>27</v>
      </c>
      <c r="D49" s="108">
        <v>1</v>
      </c>
      <c r="E49" s="56">
        <v>0</v>
      </c>
      <c r="F49" s="57">
        <f t="shared" si="4"/>
        <v>0</v>
      </c>
      <c r="G49" s="1"/>
    </row>
    <row r="50" spans="1:7" ht="135" x14ac:dyDescent="0.25">
      <c r="A50" s="127">
        <v>6</v>
      </c>
      <c r="B50" s="55" t="s">
        <v>101</v>
      </c>
      <c r="C50" s="97" t="s">
        <v>27</v>
      </c>
      <c r="D50" s="108">
        <v>1</v>
      </c>
      <c r="E50" s="56">
        <v>0</v>
      </c>
      <c r="F50" s="57">
        <f t="shared" ref="F50:F52" si="5">+D50*E50</f>
        <v>0</v>
      </c>
      <c r="G50" s="1"/>
    </row>
    <row r="51" spans="1:7" ht="45" x14ac:dyDescent="0.25">
      <c r="A51" s="127">
        <v>7</v>
      </c>
      <c r="B51" s="55" t="s">
        <v>102</v>
      </c>
      <c r="C51" s="97" t="s">
        <v>27</v>
      </c>
      <c r="D51" s="108">
        <v>1</v>
      </c>
      <c r="E51" s="56">
        <v>0</v>
      </c>
      <c r="F51" s="57">
        <f t="shared" si="5"/>
        <v>0</v>
      </c>
      <c r="G51" s="1"/>
    </row>
    <row r="52" spans="1:7" ht="49.5" customHeight="1" x14ac:dyDescent="0.25">
      <c r="A52" s="128" t="s">
        <v>103</v>
      </c>
      <c r="B52" s="70" t="s">
        <v>104</v>
      </c>
      <c r="C52" s="97" t="s">
        <v>27</v>
      </c>
      <c r="D52" s="98">
        <v>1</v>
      </c>
      <c r="E52" s="56">
        <v>0</v>
      </c>
      <c r="F52" s="57">
        <f t="shared" si="5"/>
        <v>0</v>
      </c>
      <c r="G52" s="1"/>
    </row>
    <row r="53" spans="1:7" x14ac:dyDescent="0.25">
      <c r="A53" s="61"/>
      <c r="B53" s="46"/>
      <c r="C53" s="102"/>
      <c r="D53" s="109"/>
      <c r="E53" s="47"/>
      <c r="F53" s="48"/>
      <c r="G53" s="1"/>
    </row>
    <row r="54" spans="1:7" x14ac:dyDescent="0.25">
      <c r="A54" s="61"/>
      <c r="B54" s="46"/>
      <c r="C54" s="107"/>
      <c r="D54" s="102"/>
      <c r="E54" s="154"/>
      <c r="F54" s="102"/>
      <c r="G54" s="1"/>
    </row>
    <row r="55" spans="1:7" x14ac:dyDescent="0.25">
      <c r="A55" s="61"/>
      <c r="B55" s="45"/>
      <c r="C55" s="107"/>
      <c r="D55" s="102"/>
      <c r="E55" s="152"/>
      <c r="F55" s="103"/>
      <c r="G55" s="1"/>
    </row>
    <row r="56" spans="1:7" x14ac:dyDescent="0.25">
      <c r="A56" s="61"/>
      <c r="B56" s="46"/>
      <c r="C56" s="107"/>
      <c r="D56" s="102"/>
      <c r="E56" s="152"/>
      <c r="F56" s="103"/>
      <c r="G56" s="1"/>
    </row>
    <row r="57" spans="1:7" x14ac:dyDescent="0.25">
      <c r="A57" s="36" t="s">
        <v>34</v>
      </c>
      <c r="B57" s="37" t="s">
        <v>35</v>
      </c>
      <c r="C57" s="104"/>
      <c r="D57" s="105"/>
      <c r="E57" s="153"/>
      <c r="F57" s="106"/>
      <c r="G57" s="1"/>
    </row>
    <row r="58" spans="1:7" ht="195" x14ac:dyDescent="0.25">
      <c r="A58" s="90">
        <v>1</v>
      </c>
      <c r="B58" s="59" t="s">
        <v>188</v>
      </c>
      <c r="C58" s="108" t="s">
        <v>27</v>
      </c>
      <c r="D58" s="108">
        <v>6</v>
      </c>
      <c r="E58" s="56">
        <v>0</v>
      </c>
      <c r="F58" s="57">
        <f t="shared" ref="F58:F61" si="6">+D58*E58</f>
        <v>0</v>
      </c>
    </row>
    <row r="59" spans="1:7" ht="75" x14ac:dyDescent="0.25">
      <c r="A59" s="90">
        <v>2</v>
      </c>
      <c r="B59" s="59" t="s">
        <v>174</v>
      </c>
      <c r="C59" s="108" t="s">
        <v>27</v>
      </c>
      <c r="D59" s="108">
        <v>1</v>
      </c>
      <c r="E59" s="56">
        <v>0</v>
      </c>
      <c r="F59" s="57">
        <f t="shared" si="6"/>
        <v>0</v>
      </c>
    </row>
    <row r="60" spans="1:7" ht="75" x14ac:dyDescent="0.25">
      <c r="A60" s="90">
        <v>3</v>
      </c>
      <c r="B60" s="82" t="s">
        <v>127</v>
      </c>
      <c r="C60" s="98" t="s">
        <v>27</v>
      </c>
      <c r="D60" s="98">
        <v>1</v>
      </c>
      <c r="E60" s="56">
        <v>0</v>
      </c>
      <c r="F60" s="57">
        <f t="shared" si="6"/>
        <v>0</v>
      </c>
    </row>
    <row r="61" spans="1:7" ht="45" x14ac:dyDescent="0.25">
      <c r="A61" s="67">
        <v>4</v>
      </c>
      <c r="B61" s="82" t="s">
        <v>105</v>
      </c>
      <c r="C61" s="98" t="s">
        <v>27</v>
      </c>
      <c r="D61" s="98">
        <v>1</v>
      </c>
      <c r="E61" s="56">
        <v>0</v>
      </c>
      <c r="F61" s="57">
        <f t="shared" si="6"/>
        <v>0</v>
      </c>
    </row>
    <row r="62" spans="1:7" x14ac:dyDescent="0.25">
      <c r="A62" s="83"/>
      <c r="C62" s="110"/>
      <c r="D62" s="110"/>
      <c r="E62" s="155"/>
      <c r="F62" s="110"/>
    </row>
    <row r="63" spans="1:7" x14ac:dyDescent="0.25">
      <c r="A63" s="36" t="s">
        <v>36</v>
      </c>
      <c r="B63" s="37" t="s">
        <v>37</v>
      </c>
      <c r="C63" s="104"/>
      <c r="D63" s="105"/>
      <c r="E63" s="153"/>
      <c r="F63" s="106"/>
    </row>
    <row r="64" spans="1:7" ht="195" x14ac:dyDescent="0.25">
      <c r="A64" s="90">
        <v>1</v>
      </c>
      <c r="B64" s="59" t="s">
        <v>188</v>
      </c>
      <c r="C64" s="108" t="s">
        <v>27</v>
      </c>
      <c r="D64" s="108">
        <v>6</v>
      </c>
      <c r="E64" s="56">
        <v>0</v>
      </c>
      <c r="F64" s="57">
        <f t="shared" ref="F64:F67" si="7">+D64*E64</f>
        <v>0</v>
      </c>
    </row>
    <row r="65" spans="1:6" ht="75" x14ac:dyDescent="0.25">
      <c r="A65" s="90">
        <v>2</v>
      </c>
      <c r="B65" s="59" t="s">
        <v>174</v>
      </c>
      <c r="C65" s="108" t="s">
        <v>27</v>
      </c>
      <c r="D65" s="108">
        <v>1</v>
      </c>
      <c r="E65" s="56">
        <v>0</v>
      </c>
      <c r="F65" s="57">
        <f t="shared" si="7"/>
        <v>0</v>
      </c>
    </row>
    <row r="66" spans="1:6" ht="63.75" x14ac:dyDescent="0.25">
      <c r="A66" s="90">
        <v>3</v>
      </c>
      <c r="B66" s="64" t="s">
        <v>127</v>
      </c>
      <c r="C66" s="108" t="s">
        <v>27</v>
      </c>
      <c r="D66" s="108">
        <v>1</v>
      </c>
      <c r="E66" s="56">
        <v>0</v>
      </c>
      <c r="F66" s="57">
        <f t="shared" si="7"/>
        <v>0</v>
      </c>
    </row>
    <row r="67" spans="1:6" ht="38.25" x14ac:dyDescent="0.25">
      <c r="A67" s="67">
        <v>4</v>
      </c>
      <c r="B67" s="64" t="s">
        <v>105</v>
      </c>
      <c r="C67" s="108" t="s">
        <v>27</v>
      </c>
      <c r="D67" s="108">
        <v>1</v>
      </c>
      <c r="E67" s="56">
        <v>0</v>
      </c>
      <c r="F67" s="57">
        <f t="shared" si="7"/>
        <v>0</v>
      </c>
    </row>
    <row r="68" spans="1:6" x14ac:dyDescent="0.25">
      <c r="A68" s="83"/>
      <c r="C68" s="110"/>
      <c r="D68" s="110"/>
      <c r="E68" s="155"/>
      <c r="F68" s="110"/>
    </row>
    <row r="69" spans="1:6" x14ac:dyDescent="0.25">
      <c r="A69" s="36" t="s">
        <v>38</v>
      </c>
      <c r="B69" s="37" t="s">
        <v>39</v>
      </c>
      <c r="C69" s="104"/>
      <c r="D69" s="105"/>
      <c r="E69" s="153"/>
      <c r="F69" s="106"/>
    </row>
    <row r="70" spans="1:6" ht="195" x14ac:dyDescent="0.25">
      <c r="A70" s="90">
        <v>1</v>
      </c>
      <c r="B70" s="59" t="s">
        <v>188</v>
      </c>
      <c r="C70" s="108" t="s">
        <v>27</v>
      </c>
      <c r="D70" s="108">
        <v>6</v>
      </c>
      <c r="E70" s="56">
        <v>0</v>
      </c>
      <c r="F70" s="57">
        <f t="shared" ref="F70:F73" si="8">+D70*E70</f>
        <v>0</v>
      </c>
    </row>
    <row r="71" spans="1:6" ht="75" x14ac:dyDescent="0.25">
      <c r="A71" s="90">
        <v>2</v>
      </c>
      <c r="B71" s="59" t="s">
        <v>174</v>
      </c>
      <c r="C71" s="108" t="s">
        <v>27</v>
      </c>
      <c r="D71" s="108">
        <v>1</v>
      </c>
      <c r="E71" s="56">
        <v>0</v>
      </c>
      <c r="F71" s="57">
        <f t="shared" si="8"/>
        <v>0</v>
      </c>
    </row>
    <row r="72" spans="1:6" ht="63.75" x14ac:dyDescent="0.25">
      <c r="A72" s="90">
        <v>3</v>
      </c>
      <c r="B72" s="64" t="s">
        <v>127</v>
      </c>
      <c r="C72" s="108" t="s">
        <v>27</v>
      </c>
      <c r="D72" s="108">
        <v>1</v>
      </c>
      <c r="E72" s="56">
        <v>0</v>
      </c>
      <c r="F72" s="57">
        <f t="shared" si="8"/>
        <v>0</v>
      </c>
    </row>
    <row r="73" spans="1:6" ht="38.25" x14ac:dyDescent="0.25">
      <c r="A73" s="67">
        <v>4</v>
      </c>
      <c r="B73" s="64" t="s">
        <v>105</v>
      </c>
      <c r="C73" s="108" t="s">
        <v>27</v>
      </c>
      <c r="D73" s="108">
        <v>1</v>
      </c>
      <c r="E73" s="56">
        <v>0</v>
      </c>
      <c r="F73" s="57">
        <f t="shared" si="8"/>
        <v>0</v>
      </c>
    </row>
    <row r="74" spans="1:6" x14ac:dyDescent="0.25">
      <c r="A74" s="91"/>
      <c r="B74" s="44"/>
      <c r="C74" s="111"/>
      <c r="D74" s="111"/>
      <c r="E74" s="156"/>
      <c r="F74" s="111"/>
    </row>
    <row r="75" spans="1:6" x14ac:dyDescent="0.25">
      <c r="A75" s="91"/>
      <c r="B75" s="44"/>
      <c r="C75" s="111"/>
      <c r="D75" s="111"/>
      <c r="E75" s="156"/>
      <c r="F75" s="111"/>
    </row>
    <row r="76" spans="1:6" x14ac:dyDescent="0.25">
      <c r="A76" s="91"/>
      <c r="B76" s="44"/>
      <c r="C76" s="111"/>
      <c r="D76" s="111"/>
      <c r="E76" s="156"/>
      <c r="F76" s="111"/>
    </row>
    <row r="77" spans="1:6" x14ac:dyDescent="0.25">
      <c r="A77" s="91"/>
      <c r="B77" s="44"/>
      <c r="C77" s="111"/>
      <c r="D77" s="111"/>
      <c r="E77" s="156"/>
      <c r="F77" s="111"/>
    </row>
    <row r="78" spans="1:6" x14ac:dyDescent="0.25">
      <c r="A78" s="91"/>
      <c r="B78" s="44"/>
      <c r="C78" s="111"/>
      <c r="D78" s="111"/>
      <c r="E78" s="156"/>
      <c r="F78" s="111"/>
    </row>
    <row r="79" spans="1:6" x14ac:dyDescent="0.25">
      <c r="A79" s="91"/>
      <c r="B79" s="44"/>
      <c r="C79" s="111"/>
      <c r="D79" s="111"/>
      <c r="E79" s="156"/>
      <c r="F79" s="111"/>
    </row>
    <row r="80" spans="1:6" x14ac:dyDescent="0.25">
      <c r="A80" s="91"/>
      <c r="B80" s="44"/>
      <c r="C80" s="111"/>
      <c r="D80" s="111"/>
      <c r="E80" s="156"/>
      <c r="F80" s="111"/>
    </row>
    <row r="81" spans="1:6" x14ac:dyDescent="0.25">
      <c r="A81" s="91"/>
      <c r="B81" s="44"/>
      <c r="C81" s="111"/>
      <c r="D81" s="111"/>
      <c r="E81" s="156"/>
      <c r="F81" s="111"/>
    </row>
    <row r="82" spans="1:6" x14ac:dyDescent="0.25">
      <c r="A82" s="36" t="s">
        <v>40</v>
      </c>
      <c r="B82" s="37" t="s">
        <v>41</v>
      </c>
      <c r="C82" s="104"/>
      <c r="D82" s="105"/>
      <c r="E82" s="153"/>
      <c r="F82" s="106"/>
    </row>
    <row r="83" spans="1:6" ht="195" x14ac:dyDescent="0.25">
      <c r="A83" s="90">
        <v>1</v>
      </c>
      <c r="B83" s="59" t="s">
        <v>188</v>
      </c>
      <c r="C83" s="108" t="s">
        <v>27</v>
      </c>
      <c r="D83" s="108">
        <v>6</v>
      </c>
      <c r="E83" s="56">
        <v>0</v>
      </c>
      <c r="F83" s="57">
        <f t="shared" ref="F83:F86" si="9">+D83*E83</f>
        <v>0</v>
      </c>
    </row>
    <row r="84" spans="1:6" ht="75" x14ac:dyDescent="0.25">
      <c r="A84" s="90">
        <v>2</v>
      </c>
      <c r="B84" s="59" t="s">
        <v>174</v>
      </c>
      <c r="C84" s="108" t="s">
        <v>27</v>
      </c>
      <c r="D84" s="108">
        <v>1</v>
      </c>
      <c r="E84" s="56">
        <v>0</v>
      </c>
      <c r="F84" s="57">
        <f t="shared" si="9"/>
        <v>0</v>
      </c>
    </row>
    <row r="85" spans="1:6" ht="75" x14ac:dyDescent="0.25">
      <c r="A85" s="89">
        <v>3</v>
      </c>
      <c r="B85" s="82" t="s">
        <v>127</v>
      </c>
      <c r="C85" s="98" t="s">
        <v>27</v>
      </c>
      <c r="D85" s="98">
        <v>1</v>
      </c>
      <c r="E85" s="56">
        <v>0</v>
      </c>
      <c r="F85" s="57">
        <f t="shared" si="9"/>
        <v>0</v>
      </c>
    </row>
    <row r="86" spans="1:6" ht="45" x14ac:dyDescent="0.25">
      <c r="A86" s="58">
        <v>4</v>
      </c>
      <c r="B86" s="82" t="s">
        <v>105</v>
      </c>
      <c r="C86" s="98" t="s">
        <v>27</v>
      </c>
      <c r="D86" s="98">
        <v>1</v>
      </c>
      <c r="E86" s="56">
        <v>0</v>
      </c>
      <c r="F86" s="57">
        <f t="shared" si="9"/>
        <v>0</v>
      </c>
    </row>
    <row r="87" spans="1:6" x14ac:dyDescent="0.25">
      <c r="A87" s="129"/>
      <c r="B87" s="71"/>
      <c r="C87" s="112"/>
      <c r="D87" s="112"/>
      <c r="E87" s="157"/>
      <c r="F87" s="113"/>
    </row>
    <row r="88" spans="1:6" x14ac:dyDescent="0.25">
      <c r="A88" s="36" t="s">
        <v>46</v>
      </c>
      <c r="B88" s="37" t="s">
        <v>47</v>
      </c>
      <c r="C88" s="104"/>
      <c r="D88" s="105"/>
      <c r="E88" s="153"/>
      <c r="F88" s="106"/>
    </row>
    <row r="89" spans="1:6" ht="63.75" x14ac:dyDescent="0.25">
      <c r="A89" s="90">
        <v>1</v>
      </c>
      <c r="B89" s="64" t="s">
        <v>127</v>
      </c>
      <c r="C89" s="108" t="s">
        <v>27</v>
      </c>
      <c r="D89" s="108">
        <v>3</v>
      </c>
      <c r="E89" s="56">
        <v>0</v>
      </c>
      <c r="F89" s="57">
        <f t="shared" ref="F89" si="10">+D89*E89</f>
        <v>0</v>
      </c>
    </row>
    <row r="90" spans="1:6" x14ac:dyDescent="0.25">
      <c r="A90" s="91"/>
      <c r="B90" s="44"/>
      <c r="C90" s="111"/>
      <c r="D90" s="111"/>
      <c r="E90" s="156"/>
      <c r="F90" s="111"/>
    </row>
    <row r="91" spans="1:6" x14ac:dyDescent="0.25">
      <c r="A91" s="36" t="s">
        <v>48</v>
      </c>
      <c r="B91" s="37" t="s">
        <v>49</v>
      </c>
      <c r="C91" s="104"/>
      <c r="D91" s="105"/>
      <c r="E91" s="153"/>
      <c r="F91" s="106"/>
    </row>
    <row r="92" spans="1:6" ht="63.75" x14ac:dyDescent="0.25">
      <c r="A92" s="90">
        <v>1</v>
      </c>
      <c r="B92" s="64" t="s">
        <v>127</v>
      </c>
      <c r="C92" s="108" t="s">
        <v>27</v>
      </c>
      <c r="D92" s="108">
        <v>3</v>
      </c>
      <c r="E92" s="56">
        <v>0</v>
      </c>
      <c r="F92" s="57">
        <f t="shared" ref="F92" si="11">+D92*E92</f>
        <v>0</v>
      </c>
    </row>
    <row r="93" spans="1:6" x14ac:dyDescent="0.25">
      <c r="A93" s="91"/>
      <c r="B93" s="44"/>
      <c r="C93" s="111"/>
      <c r="D93" s="111"/>
      <c r="E93" s="156"/>
      <c r="F93" s="111"/>
    </row>
    <row r="94" spans="1:6" x14ac:dyDescent="0.25">
      <c r="A94" s="36" t="s">
        <v>50</v>
      </c>
      <c r="B94" s="37" t="s">
        <v>47</v>
      </c>
      <c r="C94" s="104"/>
      <c r="D94" s="105"/>
      <c r="E94" s="153"/>
      <c r="F94" s="106"/>
    </row>
    <row r="95" spans="1:6" ht="63.75" x14ac:dyDescent="0.25">
      <c r="A95" s="90">
        <v>1</v>
      </c>
      <c r="B95" s="64" t="s">
        <v>127</v>
      </c>
      <c r="C95" s="108" t="s">
        <v>27</v>
      </c>
      <c r="D95" s="108">
        <v>4</v>
      </c>
      <c r="E95" s="56">
        <v>0</v>
      </c>
      <c r="F95" s="57">
        <f t="shared" ref="F95" si="12">+D95*E95</f>
        <v>0</v>
      </c>
    </row>
    <row r="96" spans="1:6" x14ac:dyDescent="0.25">
      <c r="A96" s="91"/>
      <c r="B96" s="44"/>
      <c r="C96" s="111"/>
      <c r="D96" s="111"/>
      <c r="E96" s="156"/>
      <c r="F96" s="111"/>
    </row>
    <row r="97" spans="1:6" x14ac:dyDescent="0.25">
      <c r="A97" s="36" t="s">
        <v>52</v>
      </c>
      <c r="B97" s="37" t="s">
        <v>49</v>
      </c>
      <c r="C97" s="104"/>
      <c r="D97" s="105"/>
      <c r="E97" s="153"/>
      <c r="F97" s="106"/>
    </row>
    <row r="98" spans="1:6" ht="63.75" x14ac:dyDescent="0.25">
      <c r="A98" s="90">
        <v>1</v>
      </c>
      <c r="B98" s="64" t="s">
        <v>127</v>
      </c>
      <c r="C98" s="108" t="s">
        <v>27</v>
      </c>
      <c r="D98" s="108">
        <v>4</v>
      </c>
      <c r="E98" s="56">
        <v>0</v>
      </c>
      <c r="F98" s="57">
        <f t="shared" ref="F98" si="13">+D98*E98</f>
        <v>0</v>
      </c>
    </row>
    <row r="99" spans="1:6" x14ac:dyDescent="0.25">
      <c r="A99" s="91"/>
      <c r="B99" s="44"/>
      <c r="C99" s="111"/>
      <c r="D99" s="111"/>
      <c r="E99" s="156"/>
      <c r="F99" s="111"/>
    </row>
    <row r="100" spans="1:6" x14ac:dyDescent="0.25">
      <c r="A100" s="36" t="s">
        <v>53</v>
      </c>
      <c r="B100" s="37" t="s">
        <v>54</v>
      </c>
      <c r="C100" s="104"/>
      <c r="D100" s="105"/>
      <c r="E100" s="153"/>
      <c r="F100" s="106"/>
    </row>
    <row r="101" spans="1:6" ht="120" x14ac:dyDescent="0.25">
      <c r="A101" s="90">
        <v>1</v>
      </c>
      <c r="B101" s="59" t="s">
        <v>98</v>
      </c>
      <c r="C101" s="108" t="s">
        <v>27</v>
      </c>
      <c r="D101" s="108">
        <v>3</v>
      </c>
      <c r="E101" s="56">
        <v>0</v>
      </c>
      <c r="F101" s="57">
        <f t="shared" ref="F101" si="14">+D101*E101</f>
        <v>0</v>
      </c>
    </row>
    <row r="102" spans="1:6" x14ac:dyDescent="0.25">
      <c r="A102" s="91"/>
      <c r="B102" s="44"/>
      <c r="C102" s="111"/>
      <c r="D102" s="111"/>
      <c r="E102" s="156"/>
      <c r="F102" s="111"/>
    </row>
    <row r="103" spans="1:6" x14ac:dyDescent="0.25">
      <c r="A103" s="91"/>
      <c r="B103" s="44"/>
      <c r="C103" s="111"/>
      <c r="D103" s="111"/>
      <c r="E103" s="156"/>
      <c r="F103" s="111"/>
    </row>
    <row r="104" spans="1:6" x14ac:dyDescent="0.25">
      <c r="A104" s="91"/>
      <c r="B104" s="44"/>
      <c r="C104" s="111"/>
      <c r="D104" s="111"/>
      <c r="E104" s="156"/>
      <c r="F104" s="111"/>
    </row>
    <row r="105" spans="1:6" x14ac:dyDescent="0.25">
      <c r="A105" s="83"/>
      <c r="C105" s="110"/>
      <c r="D105" s="110"/>
      <c r="E105" s="155"/>
      <c r="F105" s="110"/>
    </row>
    <row r="106" spans="1:6" x14ac:dyDescent="0.25">
      <c r="A106" s="36" t="s">
        <v>42</v>
      </c>
      <c r="B106" s="37" t="s">
        <v>43</v>
      </c>
      <c r="C106" s="104"/>
      <c r="D106" s="105"/>
      <c r="E106" s="153"/>
      <c r="F106" s="106"/>
    </row>
    <row r="107" spans="1:6" ht="105" x14ac:dyDescent="0.25">
      <c r="A107" s="90">
        <v>1</v>
      </c>
      <c r="B107" s="53" t="s">
        <v>107</v>
      </c>
      <c r="C107" s="108" t="s">
        <v>27</v>
      </c>
      <c r="D107" s="108">
        <v>1</v>
      </c>
      <c r="E107" s="56">
        <v>0</v>
      </c>
      <c r="F107" s="57">
        <f t="shared" ref="F107:F113" si="15">+D107*E107</f>
        <v>0</v>
      </c>
    </row>
    <row r="108" spans="1:6" ht="105" x14ac:dyDescent="0.25">
      <c r="A108" s="90">
        <v>2</v>
      </c>
      <c r="B108" s="55" t="s">
        <v>172</v>
      </c>
      <c r="C108" s="108" t="s">
        <v>27</v>
      </c>
      <c r="D108" s="108">
        <v>1</v>
      </c>
      <c r="E108" s="56">
        <v>0</v>
      </c>
      <c r="F108" s="57">
        <f t="shared" si="15"/>
        <v>0</v>
      </c>
    </row>
    <row r="109" spans="1:6" ht="165" x14ac:dyDescent="0.25">
      <c r="A109" s="90">
        <v>3</v>
      </c>
      <c r="B109" s="54" t="s">
        <v>185</v>
      </c>
      <c r="C109" s="108" t="s">
        <v>27</v>
      </c>
      <c r="D109" s="108">
        <v>1</v>
      </c>
      <c r="E109" s="56">
        <v>0</v>
      </c>
      <c r="F109" s="57">
        <f t="shared" si="15"/>
        <v>0</v>
      </c>
    </row>
    <row r="110" spans="1:6" ht="135" x14ac:dyDescent="0.25">
      <c r="A110" s="90">
        <v>4</v>
      </c>
      <c r="B110" s="59" t="s">
        <v>108</v>
      </c>
      <c r="C110" s="108" t="s">
        <v>27</v>
      </c>
      <c r="D110" s="108">
        <v>1</v>
      </c>
      <c r="E110" s="56">
        <v>0</v>
      </c>
      <c r="F110" s="57">
        <f t="shared" si="15"/>
        <v>0</v>
      </c>
    </row>
    <row r="111" spans="1:6" ht="105" x14ac:dyDescent="0.25">
      <c r="A111" s="90">
        <v>5</v>
      </c>
      <c r="B111" s="55" t="s">
        <v>172</v>
      </c>
      <c r="C111" s="108" t="s">
        <v>27</v>
      </c>
      <c r="D111" s="108">
        <v>2</v>
      </c>
      <c r="E111" s="56">
        <v>0</v>
      </c>
      <c r="F111" s="57">
        <f t="shared" si="15"/>
        <v>0</v>
      </c>
    </row>
    <row r="112" spans="1:6" ht="165" x14ac:dyDescent="0.25">
      <c r="A112" s="90">
        <v>6</v>
      </c>
      <c r="B112" s="54" t="s">
        <v>185</v>
      </c>
      <c r="C112" s="108" t="s">
        <v>27</v>
      </c>
      <c r="D112" s="108">
        <v>2</v>
      </c>
      <c r="E112" s="56">
        <v>0</v>
      </c>
      <c r="F112" s="57">
        <f t="shared" si="15"/>
        <v>0</v>
      </c>
    </row>
    <row r="113" spans="1:6" ht="105" x14ac:dyDescent="0.25">
      <c r="A113" s="90">
        <v>7</v>
      </c>
      <c r="B113" s="59" t="s">
        <v>109</v>
      </c>
      <c r="C113" s="108" t="s">
        <v>27</v>
      </c>
      <c r="D113" s="108">
        <v>1</v>
      </c>
      <c r="E113" s="56">
        <v>0</v>
      </c>
      <c r="F113" s="57">
        <f t="shared" si="15"/>
        <v>0</v>
      </c>
    </row>
    <row r="114" spans="1:6" x14ac:dyDescent="0.25">
      <c r="A114" s="83"/>
      <c r="C114" s="110"/>
      <c r="D114" s="110"/>
      <c r="E114" s="155"/>
      <c r="F114" s="110"/>
    </row>
    <row r="115" spans="1:6" x14ac:dyDescent="0.25">
      <c r="A115" s="36" t="s">
        <v>44</v>
      </c>
      <c r="B115" s="37" t="s">
        <v>45</v>
      </c>
      <c r="C115" s="104"/>
      <c r="D115" s="105"/>
      <c r="E115" s="153"/>
      <c r="F115" s="106"/>
    </row>
    <row r="116" spans="1:6" ht="90" x14ac:dyDescent="0.25">
      <c r="A116" s="90">
        <v>1</v>
      </c>
      <c r="B116" s="59" t="s">
        <v>110</v>
      </c>
      <c r="C116" s="108" t="s">
        <v>27</v>
      </c>
      <c r="D116" s="108">
        <v>1</v>
      </c>
      <c r="E116" s="56">
        <v>0</v>
      </c>
      <c r="F116" s="57">
        <f t="shared" ref="F116" si="16">+D116*E116</f>
        <v>0</v>
      </c>
    </row>
    <row r="117" spans="1:6" x14ac:dyDescent="0.25">
      <c r="A117" s="83"/>
      <c r="C117" s="110"/>
      <c r="D117" s="110"/>
      <c r="E117" s="155"/>
      <c r="F117" s="110"/>
    </row>
    <row r="118" spans="1:6" x14ac:dyDescent="0.25">
      <c r="A118" s="36" t="s">
        <v>55</v>
      </c>
      <c r="B118" s="37" t="s">
        <v>56</v>
      </c>
      <c r="C118" s="104"/>
      <c r="D118" s="105"/>
      <c r="E118" s="153"/>
      <c r="F118" s="106"/>
    </row>
    <row r="119" spans="1:6" ht="60" x14ac:dyDescent="0.25">
      <c r="A119" s="90">
        <v>1</v>
      </c>
      <c r="B119" s="59" t="s">
        <v>111</v>
      </c>
      <c r="C119" s="108" t="s">
        <v>27</v>
      </c>
      <c r="D119" s="108">
        <v>1</v>
      </c>
      <c r="E119" s="56">
        <v>0</v>
      </c>
      <c r="F119" s="57">
        <f t="shared" ref="F119:F124" si="17">+D119*E119</f>
        <v>0</v>
      </c>
    </row>
    <row r="120" spans="1:6" ht="150" x14ac:dyDescent="0.25">
      <c r="A120" s="90">
        <v>2</v>
      </c>
      <c r="B120" s="59" t="s">
        <v>112</v>
      </c>
      <c r="C120" s="108" t="s">
        <v>27</v>
      </c>
      <c r="D120" s="108">
        <v>2</v>
      </c>
      <c r="E120" s="56">
        <v>0</v>
      </c>
      <c r="F120" s="57">
        <f t="shared" si="17"/>
        <v>0</v>
      </c>
    </row>
    <row r="121" spans="1:6" ht="240" x14ac:dyDescent="0.25">
      <c r="A121" s="90">
        <v>3</v>
      </c>
      <c r="B121" s="59" t="s">
        <v>189</v>
      </c>
      <c r="C121" s="108" t="s">
        <v>51</v>
      </c>
      <c r="D121" s="108">
        <v>1</v>
      </c>
      <c r="E121" s="56">
        <v>0</v>
      </c>
      <c r="F121" s="57">
        <f t="shared" si="17"/>
        <v>0</v>
      </c>
    </row>
    <row r="122" spans="1:6" ht="165" x14ac:dyDescent="0.25">
      <c r="A122" s="90">
        <v>4</v>
      </c>
      <c r="B122" s="54" t="s">
        <v>185</v>
      </c>
      <c r="C122" s="108" t="s">
        <v>27</v>
      </c>
      <c r="D122" s="108">
        <v>1</v>
      </c>
      <c r="E122" s="56">
        <v>0</v>
      </c>
      <c r="F122" s="57">
        <f t="shared" si="17"/>
        <v>0</v>
      </c>
    </row>
    <row r="123" spans="1:6" ht="75" x14ac:dyDescent="0.25">
      <c r="A123" s="58">
        <v>5</v>
      </c>
      <c r="B123" s="82" t="s">
        <v>127</v>
      </c>
      <c r="C123" s="98" t="s">
        <v>27</v>
      </c>
      <c r="D123" s="98">
        <v>1</v>
      </c>
      <c r="E123" s="56">
        <v>0</v>
      </c>
      <c r="F123" s="57">
        <f t="shared" si="17"/>
        <v>0</v>
      </c>
    </row>
    <row r="124" spans="1:6" ht="45" x14ac:dyDescent="0.25">
      <c r="A124" s="58">
        <v>6</v>
      </c>
      <c r="B124" s="82" t="s">
        <v>105</v>
      </c>
      <c r="C124" s="98" t="s">
        <v>27</v>
      </c>
      <c r="D124" s="98">
        <v>1</v>
      </c>
      <c r="E124" s="56">
        <v>0</v>
      </c>
      <c r="F124" s="57">
        <f t="shared" si="17"/>
        <v>0</v>
      </c>
    </row>
    <row r="125" spans="1:6" x14ac:dyDescent="0.25">
      <c r="A125" s="83"/>
      <c r="C125" s="110"/>
      <c r="D125" s="110"/>
      <c r="E125" s="155"/>
      <c r="F125" s="110"/>
    </row>
    <row r="126" spans="1:6" x14ac:dyDescent="0.25">
      <c r="A126" s="36" t="s">
        <v>57</v>
      </c>
      <c r="B126" s="37" t="s">
        <v>58</v>
      </c>
      <c r="C126" s="104"/>
      <c r="D126" s="105"/>
      <c r="E126" s="153"/>
      <c r="F126" s="106"/>
    </row>
    <row r="127" spans="1:6" ht="60" x14ac:dyDescent="0.25">
      <c r="A127" s="90">
        <v>1</v>
      </c>
      <c r="B127" s="59" t="s">
        <v>111</v>
      </c>
      <c r="C127" s="108" t="s">
        <v>27</v>
      </c>
      <c r="D127" s="108">
        <v>1</v>
      </c>
      <c r="E127" s="56">
        <v>0</v>
      </c>
      <c r="F127" s="57">
        <f t="shared" ref="F127" si="18">+D127*E127</f>
        <v>0</v>
      </c>
    </row>
    <row r="128" spans="1:6" ht="90" x14ac:dyDescent="0.25">
      <c r="A128" s="90">
        <v>2</v>
      </c>
      <c r="B128" s="59" t="s">
        <v>175</v>
      </c>
      <c r="C128" s="108" t="s">
        <v>27</v>
      </c>
      <c r="D128" s="108">
        <v>1</v>
      </c>
      <c r="E128" s="56">
        <v>0</v>
      </c>
      <c r="F128" s="57">
        <f t="shared" ref="F128:F129" si="19">+D128*E128</f>
        <v>0</v>
      </c>
    </row>
    <row r="129" spans="1:6" ht="105" x14ac:dyDescent="0.25">
      <c r="A129" s="90">
        <v>3</v>
      </c>
      <c r="B129" s="59" t="s">
        <v>113</v>
      </c>
      <c r="C129" s="108" t="s">
        <v>27</v>
      </c>
      <c r="D129" s="108">
        <v>1</v>
      </c>
      <c r="E129" s="56">
        <v>0</v>
      </c>
      <c r="F129" s="57">
        <f t="shared" si="19"/>
        <v>0</v>
      </c>
    </row>
    <row r="130" spans="1:6" x14ac:dyDescent="0.25">
      <c r="A130" s="83"/>
      <c r="C130" s="110"/>
      <c r="D130" s="110"/>
      <c r="E130" s="155"/>
      <c r="F130" s="110"/>
    </row>
    <row r="131" spans="1:6" x14ac:dyDescent="0.25">
      <c r="A131" s="36" t="s">
        <v>59</v>
      </c>
      <c r="B131" s="37" t="s">
        <v>114</v>
      </c>
      <c r="C131" s="104"/>
      <c r="D131" s="105"/>
      <c r="E131" s="153"/>
      <c r="F131" s="106"/>
    </row>
    <row r="132" spans="1:6" ht="216.75" x14ac:dyDescent="0.25">
      <c r="A132" s="93">
        <v>1</v>
      </c>
      <c r="B132" s="84" t="s">
        <v>191</v>
      </c>
      <c r="C132" s="114" t="s">
        <v>143</v>
      </c>
      <c r="D132" s="115">
        <v>4.8</v>
      </c>
      <c r="E132" s="56">
        <v>0</v>
      </c>
      <c r="F132" s="57">
        <f t="shared" ref="F132:F140" si="20">+D132*E132</f>
        <v>0</v>
      </c>
    </row>
    <row r="133" spans="1:6" ht="216.75" x14ac:dyDescent="0.25">
      <c r="A133" s="94">
        <v>2</v>
      </c>
      <c r="B133" s="84" t="s">
        <v>191</v>
      </c>
      <c r="C133" s="116" t="s">
        <v>143</v>
      </c>
      <c r="D133" s="116">
        <v>2.7</v>
      </c>
      <c r="E133" s="56">
        <v>0</v>
      </c>
      <c r="F133" s="57">
        <f t="shared" si="20"/>
        <v>0</v>
      </c>
    </row>
    <row r="134" spans="1:6" ht="216.75" x14ac:dyDescent="0.25">
      <c r="A134" s="90">
        <v>3</v>
      </c>
      <c r="B134" s="84" t="s">
        <v>191</v>
      </c>
      <c r="C134" s="108" t="s">
        <v>143</v>
      </c>
      <c r="D134" s="108">
        <v>1.5</v>
      </c>
      <c r="E134" s="56">
        <v>0</v>
      </c>
      <c r="F134" s="57">
        <f t="shared" si="20"/>
        <v>0</v>
      </c>
    </row>
    <row r="135" spans="1:6" ht="105" x14ac:dyDescent="0.25">
      <c r="A135" s="90">
        <v>4</v>
      </c>
      <c r="B135" s="59" t="s">
        <v>178</v>
      </c>
      <c r="C135" s="108" t="s">
        <v>27</v>
      </c>
      <c r="D135" s="108">
        <v>2</v>
      </c>
      <c r="E135" s="56">
        <v>0</v>
      </c>
      <c r="F135" s="57">
        <f t="shared" si="20"/>
        <v>0</v>
      </c>
    </row>
    <row r="136" spans="1:6" ht="75" x14ac:dyDescent="0.25">
      <c r="A136" s="90">
        <v>5</v>
      </c>
      <c r="B136" s="59" t="s">
        <v>176</v>
      </c>
      <c r="C136" s="108" t="s">
        <v>27</v>
      </c>
      <c r="D136" s="108">
        <v>1</v>
      </c>
      <c r="E136" s="56">
        <v>0</v>
      </c>
      <c r="F136" s="57">
        <f t="shared" si="20"/>
        <v>0</v>
      </c>
    </row>
    <row r="137" spans="1:6" ht="75" x14ac:dyDescent="0.25">
      <c r="A137" s="89">
        <v>6</v>
      </c>
      <c r="B137" s="82" t="s">
        <v>127</v>
      </c>
      <c r="C137" s="98" t="s">
        <v>27</v>
      </c>
      <c r="D137" s="98">
        <v>1</v>
      </c>
      <c r="E137" s="56">
        <v>0</v>
      </c>
      <c r="F137" s="57">
        <f t="shared" si="20"/>
        <v>0</v>
      </c>
    </row>
    <row r="138" spans="1:6" x14ac:dyDescent="0.25">
      <c r="A138" s="89">
        <v>7</v>
      </c>
      <c r="B138" s="82" t="s">
        <v>70</v>
      </c>
      <c r="C138" s="98" t="s">
        <v>27</v>
      </c>
      <c r="D138" s="98">
        <v>1</v>
      </c>
      <c r="E138" s="56">
        <v>0</v>
      </c>
      <c r="F138" s="57">
        <f t="shared" si="20"/>
        <v>0</v>
      </c>
    </row>
    <row r="139" spans="1:6" ht="45" x14ac:dyDescent="0.25">
      <c r="A139" s="58">
        <v>8</v>
      </c>
      <c r="B139" s="82" t="s">
        <v>105</v>
      </c>
      <c r="C139" s="98" t="s">
        <v>27</v>
      </c>
      <c r="D139" s="98">
        <v>1</v>
      </c>
      <c r="E139" s="56">
        <v>0</v>
      </c>
      <c r="F139" s="57">
        <f t="shared" si="20"/>
        <v>0</v>
      </c>
    </row>
    <row r="140" spans="1:6" ht="150" x14ac:dyDescent="0.25">
      <c r="A140" s="58">
        <v>9</v>
      </c>
      <c r="B140" s="55" t="s">
        <v>192</v>
      </c>
      <c r="C140" s="108" t="s">
        <v>27</v>
      </c>
      <c r="D140" s="108">
        <v>1</v>
      </c>
      <c r="E140" s="56">
        <v>0</v>
      </c>
      <c r="F140" s="57">
        <f t="shared" si="20"/>
        <v>0</v>
      </c>
    </row>
    <row r="141" spans="1:6" x14ac:dyDescent="0.25">
      <c r="A141" s="83"/>
      <c r="C141" s="110"/>
      <c r="D141" s="110"/>
      <c r="E141" s="155"/>
      <c r="F141" s="110"/>
    </row>
    <row r="142" spans="1:6" x14ac:dyDescent="0.25">
      <c r="A142" s="36" t="s">
        <v>61</v>
      </c>
      <c r="B142" s="37" t="s">
        <v>62</v>
      </c>
      <c r="C142" s="104"/>
      <c r="D142" s="105"/>
      <c r="E142" s="153"/>
      <c r="F142" s="106"/>
    </row>
    <row r="143" spans="1:6" ht="105" x14ac:dyDescent="0.25">
      <c r="A143" s="90">
        <v>1</v>
      </c>
      <c r="B143" s="53" t="s">
        <v>107</v>
      </c>
      <c r="C143" s="108" t="s">
        <v>27</v>
      </c>
      <c r="D143" s="108">
        <v>1</v>
      </c>
      <c r="E143" s="56">
        <v>0</v>
      </c>
      <c r="F143" s="57">
        <f t="shared" ref="F143:F151" si="21">+D143*E143</f>
        <v>0</v>
      </c>
    </row>
    <row r="144" spans="1:6" ht="105" x14ac:dyDescent="0.25">
      <c r="A144" s="90">
        <v>2</v>
      </c>
      <c r="B144" s="55" t="s">
        <v>172</v>
      </c>
      <c r="C144" s="108" t="s">
        <v>27</v>
      </c>
      <c r="D144" s="108">
        <v>1</v>
      </c>
      <c r="E144" s="56">
        <v>0</v>
      </c>
      <c r="F144" s="57">
        <f t="shared" si="21"/>
        <v>0</v>
      </c>
    </row>
    <row r="145" spans="1:6" ht="165" x14ac:dyDescent="0.25">
      <c r="A145" s="90">
        <v>3</v>
      </c>
      <c r="B145" s="54" t="s">
        <v>185</v>
      </c>
      <c r="C145" s="108" t="s">
        <v>27</v>
      </c>
      <c r="D145" s="108">
        <v>1</v>
      </c>
      <c r="E145" s="56">
        <v>0</v>
      </c>
      <c r="F145" s="57">
        <f t="shared" si="21"/>
        <v>0</v>
      </c>
    </row>
    <row r="146" spans="1:6" ht="105" x14ac:dyDescent="0.25">
      <c r="A146" s="90">
        <v>4</v>
      </c>
      <c r="B146" s="59" t="s">
        <v>113</v>
      </c>
      <c r="C146" s="101" t="s">
        <v>27</v>
      </c>
      <c r="D146" s="98">
        <v>1</v>
      </c>
      <c r="E146" s="56">
        <v>0</v>
      </c>
      <c r="F146" s="57">
        <f t="shared" si="21"/>
        <v>0</v>
      </c>
    </row>
    <row r="147" spans="1:6" ht="75" x14ac:dyDescent="0.25">
      <c r="A147" s="90">
        <v>5</v>
      </c>
      <c r="B147" s="59" t="s">
        <v>177</v>
      </c>
      <c r="C147" s="108" t="s">
        <v>27</v>
      </c>
      <c r="D147" s="108">
        <v>1</v>
      </c>
      <c r="E147" s="56">
        <v>0</v>
      </c>
      <c r="F147" s="57">
        <f t="shared" si="21"/>
        <v>0</v>
      </c>
    </row>
    <row r="148" spans="1:6" ht="63.75" x14ac:dyDescent="0.25">
      <c r="A148" s="90">
        <v>6</v>
      </c>
      <c r="B148" s="64" t="s">
        <v>127</v>
      </c>
      <c r="C148" s="108" t="s">
        <v>27</v>
      </c>
      <c r="D148" s="108">
        <v>1</v>
      </c>
      <c r="E148" s="56">
        <v>0</v>
      </c>
      <c r="F148" s="57">
        <f t="shared" si="21"/>
        <v>0</v>
      </c>
    </row>
    <row r="149" spans="1:6" ht="38.25" x14ac:dyDescent="0.25">
      <c r="A149" s="67">
        <v>7</v>
      </c>
      <c r="B149" s="64" t="s">
        <v>105</v>
      </c>
      <c r="C149" s="108" t="s">
        <v>27</v>
      </c>
      <c r="D149" s="108">
        <v>1</v>
      </c>
      <c r="E149" s="56">
        <v>0</v>
      </c>
      <c r="F149" s="57">
        <f t="shared" si="21"/>
        <v>0</v>
      </c>
    </row>
    <row r="150" spans="1:6" ht="216.75" x14ac:dyDescent="0.25">
      <c r="A150" s="90">
        <v>8</v>
      </c>
      <c r="B150" s="84" t="s">
        <v>191</v>
      </c>
      <c r="C150" s="108" t="s">
        <v>193</v>
      </c>
      <c r="D150" s="108">
        <v>2</v>
      </c>
      <c r="E150" s="56">
        <v>0</v>
      </c>
      <c r="F150" s="57">
        <f t="shared" si="21"/>
        <v>0</v>
      </c>
    </row>
    <row r="151" spans="1:6" ht="150" x14ac:dyDescent="0.25">
      <c r="A151" s="90">
        <v>9</v>
      </c>
      <c r="B151" s="60" t="s">
        <v>194</v>
      </c>
      <c r="C151" s="108" t="s">
        <v>27</v>
      </c>
      <c r="D151" s="108">
        <v>2</v>
      </c>
      <c r="E151" s="56">
        <v>0</v>
      </c>
      <c r="F151" s="57">
        <f t="shared" si="21"/>
        <v>0</v>
      </c>
    </row>
    <row r="152" spans="1:6" x14ac:dyDescent="0.25">
      <c r="A152" s="83"/>
      <c r="C152" s="110"/>
      <c r="D152" s="110"/>
      <c r="E152" s="155"/>
      <c r="F152" s="110"/>
    </row>
    <row r="153" spans="1:6" x14ac:dyDescent="0.25">
      <c r="A153" s="36" t="s">
        <v>63</v>
      </c>
      <c r="B153" s="37" t="s">
        <v>183</v>
      </c>
      <c r="C153" s="104"/>
      <c r="D153" s="105"/>
      <c r="E153" s="153"/>
      <c r="F153" s="106"/>
    </row>
    <row r="154" spans="1:6" ht="216.75" x14ac:dyDescent="0.25">
      <c r="A154" s="93">
        <v>1</v>
      </c>
      <c r="B154" s="84" t="s">
        <v>191</v>
      </c>
      <c r="C154" s="114" t="s">
        <v>143</v>
      </c>
      <c r="D154" s="115">
        <v>2.7</v>
      </c>
      <c r="E154" s="56">
        <v>0</v>
      </c>
      <c r="F154" s="57">
        <f t="shared" ref="F154:F163" si="22">+D154*E154</f>
        <v>0</v>
      </c>
    </row>
    <row r="155" spans="1:6" ht="216.75" x14ac:dyDescent="0.25">
      <c r="A155" s="94">
        <v>2</v>
      </c>
      <c r="B155" s="84" t="s">
        <v>191</v>
      </c>
      <c r="C155" s="116" t="s">
        <v>143</v>
      </c>
      <c r="D155" s="116">
        <v>1.8</v>
      </c>
      <c r="E155" s="56">
        <v>0</v>
      </c>
      <c r="F155" s="57">
        <f t="shared" si="22"/>
        <v>0</v>
      </c>
    </row>
    <row r="156" spans="1:6" ht="191.25" x14ac:dyDescent="0.25">
      <c r="A156" s="94">
        <v>3</v>
      </c>
      <c r="B156" s="84" t="s">
        <v>190</v>
      </c>
      <c r="C156" s="116" t="s">
        <v>143</v>
      </c>
      <c r="D156" s="116">
        <v>2.7</v>
      </c>
      <c r="E156" s="56">
        <v>0</v>
      </c>
      <c r="F156" s="57">
        <f t="shared" si="22"/>
        <v>0</v>
      </c>
    </row>
    <row r="157" spans="1:6" ht="216.75" x14ac:dyDescent="0.25">
      <c r="A157" s="94">
        <v>4</v>
      </c>
      <c r="B157" s="84" t="s">
        <v>191</v>
      </c>
      <c r="C157" s="115" t="s">
        <v>143</v>
      </c>
      <c r="D157" s="115">
        <v>1.5</v>
      </c>
      <c r="E157" s="56">
        <v>0</v>
      </c>
      <c r="F157" s="57">
        <f t="shared" si="22"/>
        <v>0</v>
      </c>
    </row>
    <row r="158" spans="1:6" ht="75" x14ac:dyDescent="0.25">
      <c r="A158" s="90">
        <v>5</v>
      </c>
      <c r="B158" s="59" t="s">
        <v>177</v>
      </c>
      <c r="C158" s="108" t="s">
        <v>27</v>
      </c>
      <c r="D158" s="108">
        <v>1</v>
      </c>
      <c r="E158" s="56">
        <v>0</v>
      </c>
      <c r="F158" s="57">
        <f t="shared" si="22"/>
        <v>0</v>
      </c>
    </row>
    <row r="159" spans="1:6" ht="63.75" x14ac:dyDescent="0.25">
      <c r="A159" s="90">
        <v>6</v>
      </c>
      <c r="B159" s="64" t="s">
        <v>127</v>
      </c>
      <c r="C159" s="108" t="s">
        <v>27</v>
      </c>
      <c r="D159" s="108">
        <v>1</v>
      </c>
      <c r="E159" s="56">
        <v>0</v>
      </c>
      <c r="F159" s="57">
        <f t="shared" si="22"/>
        <v>0</v>
      </c>
    </row>
    <row r="160" spans="1:6" ht="38.25" x14ac:dyDescent="0.25">
      <c r="A160" s="67">
        <v>7</v>
      </c>
      <c r="B160" s="64" t="s">
        <v>105</v>
      </c>
      <c r="C160" s="108" t="s">
        <v>27</v>
      </c>
      <c r="D160" s="108">
        <v>1</v>
      </c>
      <c r="E160" s="56">
        <v>0</v>
      </c>
      <c r="F160" s="57">
        <f t="shared" si="22"/>
        <v>0</v>
      </c>
    </row>
    <row r="161" spans="1:6" ht="105" x14ac:dyDescent="0.25">
      <c r="A161" s="90">
        <v>8</v>
      </c>
      <c r="B161" s="59" t="s">
        <v>178</v>
      </c>
      <c r="C161" s="108" t="s">
        <v>27</v>
      </c>
      <c r="D161" s="108">
        <v>2</v>
      </c>
      <c r="E161" s="56">
        <v>0</v>
      </c>
      <c r="F161" s="57">
        <f t="shared" si="22"/>
        <v>0</v>
      </c>
    </row>
    <row r="162" spans="1:6" x14ac:dyDescent="0.25">
      <c r="A162" s="90">
        <v>9</v>
      </c>
      <c r="B162" s="64" t="s">
        <v>70</v>
      </c>
      <c r="C162" s="108" t="s">
        <v>27</v>
      </c>
      <c r="D162" s="108">
        <v>1</v>
      </c>
      <c r="E162" s="56">
        <v>0</v>
      </c>
      <c r="F162" s="57">
        <f t="shared" si="22"/>
        <v>0</v>
      </c>
    </row>
    <row r="163" spans="1:6" ht="150" x14ac:dyDescent="0.25">
      <c r="A163" s="131">
        <v>10</v>
      </c>
      <c r="B163" s="55" t="s">
        <v>192</v>
      </c>
      <c r="C163" s="108" t="s">
        <v>27</v>
      </c>
      <c r="D163" s="108">
        <v>1</v>
      </c>
      <c r="E163" s="56">
        <v>0</v>
      </c>
      <c r="F163" s="57">
        <f t="shared" si="22"/>
        <v>0</v>
      </c>
    </row>
    <row r="164" spans="1:6" x14ac:dyDescent="0.25">
      <c r="A164" s="92"/>
      <c r="B164" s="132"/>
      <c r="C164" s="112"/>
      <c r="D164" s="112"/>
      <c r="E164" s="130"/>
      <c r="F164" s="133"/>
    </row>
    <row r="165" spans="1:6" x14ac:dyDescent="0.25">
      <c r="A165" s="76" t="s">
        <v>144</v>
      </c>
      <c r="B165" s="77" t="s">
        <v>145</v>
      </c>
      <c r="C165" s="119"/>
      <c r="D165" s="120"/>
      <c r="E165" s="158"/>
      <c r="F165" s="121"/>
    </row>
    <row r="166" spans="1:6" ht="75" x14ac:dyDescent="0.25">
      <c r="A166" s="90">
        <v>1</v>
      </c>
      <c r="B166" s="59" t="s">
        <v>116</v>
      </c>
      <c r="C166" s="108" t="s">
        <v>27</v>
      </c>
      <c r="D166" s="108">
        <v>2</v>
      </c>
      <c r="E166" s="56">
        <v>0</v>
      </c>
      <c r="F166" s="57">
        <f t="shared" ref="F166:F169" si="23">+D166*E166</f>
        <v>0</v>
      </c>
    </row>
    <row r="167" spans="1:6" ht="90" x14ac:dyDescent="0.25">
      <c r="A167" s="90">
        <v>2</v>
      </c>
      <c r="B167" s="59" t="s">
        <v>117</v>
      </c>
      <c r="C167" s="108" t="s">
        <v>27</v>
      </c>
      <c r="D167" s="108">
        <v>1</v>
      </c>
      <c r="E167" s="56">
        <v>0</v>
      </c>
      <c r="F167" s="57">
        <f t="shared" si="23"/>
        <v>0</v>
      </c>
    </row>
    <row r="168" spans="1:6" ht="96" customHeight="1" x14ac:dyDescent="0.25">
      <c r="A168" s="90">
        <v>3</v>
      </c>
      <c r="B168" s="74" t="s">
        <v>115</v>
      </c>
      <c r="C168" s="108" t="s">
        <v>27</v>
      </c>
      <c r="D168" s="108">
        <v>5</v>
      </c>
      <c r="E168" s="56">
        <v>0</v>
      </c>
      <c r="F168" s="57">
        <f t="shared" si="23"/>
        <v>0</v>
      </c>
    </row>
    <row r="169" spans="1:6" ht="135" x14ac:dyDescent="0.25">
      <c r="A169" s="90">
        <v>4</v>
      </c>
      <c r="B169" s="74" t="s">
        <v>126</v>
      </c>
      <c r="C169" s="115" t="s">
        <v>60</v>
      </c>
      <c r="D169" s="99">
        <v>2</v>
      </c>
      <c r="E169" s="56">
        <v>0</v>
      </c>
      <c r="F169" s="57">
        <f t="shared" si="23"/>
        <v>0</v>
      </c>
    </row>
    <row r="170" spans="1:6" x14ac:dyDescent="0.25">
      <c r="A170" s="83"/>
      <c r="C170" s="110"/>
      <c r="D170" s="110"/>
      <c r="E170" s="155"/>
      <c r="F170" s="110"/>
    </row>
    <row r="171" spans="1:6" x14ac:dyDescent="0.25">
      <c r="A171" s="83"/>
      <c r="C171" s="110"/>
      <c r="D171" s="110"/>
      <c r="E171" s="155"/>
      <c r="F171" s="110"/>
    </row>
    <row r="172" spans="1:6" x14ac:dyDescent="0.25">
      <c r="A172" s="83"/>
      <c r="C172" s="110"/>
      <c r="D172" s="110"/>
      <c r="E172" s="155"/>
      <c r="F172" s="110"/>
    </row>
    <row r="173" spans="1:6" x14ac:dyDescent="0.25">
      <c r="A173" s="36" t="s">
        <v>65</v>
      </c>
      <c r="B173" s="37" t="s">
        <v>66</v>
      </c>
      <c r="C173" s="104"/>
      <c r="D173" s="105"/>
      <c r="E173" s="153"/>
      <c r="F173" s="106"/>
    </row>
    <row r="174" spans="1:6" ht="75" x14ac:dyDescent="0.25">
      <c r="A174" s="90">
        <v>1</v>
      </c>
      <c r="B174" s="59" t="s">
        <v>116</v>
      </c>
      <c r="C174" s="108" t="s">
        <v>27</v>
      </c>
      <c r="D174" s="108">
        <v>8</v>
      </c>
      <c r="E174" s="56">
        <v>0</v>
      </c>
      <c r="F174" s="57">
        <f t="shared" ref="F174:F176" si="24">+D174*E174</f>
        <v>0</v>
      </c>
    </row>
    <row r="175" spans="1:6" ht="90" x14ac:dyDescent="0.25">
      <c r="A175" s="90">
        <v>2</v>
      </c>
      <c r="B175" s="59" t="s">
        <v>117</v>
      </c>
      <c r="C175" s="108" t="s">
        <v>27</v>
      </c>
      <c r="D175" s="108">
        <v>5</v>
      </c>
      <c r="E175" s="56">
        <v>0</v>
      </c>
      <c r="F175" s="57">
        <f t="shared" si="24"/>
        <v>0</v>
      </c>
    </row>
    <row r="176" spans="1:6" ht="93" customHeight="1" x14ac:dyDescent="0.25">
      <c r="A176" s="90">
        <v>3</v>
      </c>
      <c r="B176" s="74" t="s">
        <v>115</v>
      </c>
      <c r="C176" s="108" t="s">
        <v>27</v>
      </c>
      <c r="D176" s="108">
        <v>6</v>
      </c>
      <c r="E176" s="56">
        <v>0</v>
      </c>
      <c r="F176" s="57">
        <f t="shared" si="24"/>
        <v>0</v>
      </c>
    </row>
    <row r="177" spans="1:6" x14ac:dyDescent="0.25">
      <c r="A177" s="85"/>
      <c r="C177" s="110"/>
      <c r="D177" s="110"/>
      <c r="E177" s="110"/>
      <c r="F177" s="110"/>
    </row>
    <row r="178" spans="1:6" x14ac:dyDescent="0.25">
      <c r="A178" s="88"/>
      <c r="B178" s="143" t="s">
        <v>204</v>
      </c>
      <c r="C178" s="143"/>
      <c r="D178" s="143"/>
      <c r="E178" s="143"/>
      <c r="F178" s="139">
        <f>SUM(F29:F176)</f>
        <v>0</v>
      </c>
    </row>
    <row r="179" spans="1:6" x14ac:dyDescent="0.25">
      <c r="A179" s="83"/>
      <c r="C179" s="110"/>
      <c r="D179" s="110"/>
      <c r="E179" s="110"/>
      <c r="F179" s="110"/>
    </row>
    <row r="180" spans="1:6" ht="23.25" x14ac:dyDescent="0.25">
      <c r="A180" s="88"/>
      <c r="B180" s="87" t="s">
        <v>67</v>
      </c>
      <c r="C180" s="95"/>
      <c r="D180" s="95"/>
      <c r="E180" s="95"/>
      <c r="F180" s="95"/>
    </row>
    <row r="181" spans="1:6" x14ac:dyDescent="0.25">
      <c r="A181" s="36" t="s">
        <v>68</v>
      </c>
      <c r="B181" s="37" t="s">
        <v>69</v>
      </c>
      <c r="C181" s="104"/>
      <c r="D181" s="105"/>
      <c r="E181" s="105"/>
      <c r="F181" s="106"/>
    </row>
    <row r="182" spans="1:6" ht="195" x14ac:dyDescent="0.25">
      <c r="A182" s="67">
        <v>1</v>
      </c>
      <c r="B182" s="59" t="s">
        <v>188</v>
      </c>
      <c r="C182" s="117" t="s">
        <v>27</v>
      </c>
      <c r="D182" s="117">
        <v>4</v>
      </c>
      <c r="E182" s="56">
        <v>0</v>
      </c>
      <c r="F182" s="57">
        <f t="shared" ref="F182:F187" si="25">+D182*E182</f>
        <v>0</v>
      </c>
    </row>
    <row r="183" spans="1:6" ht="195" x14ac:dyDescent="0.25">
      <c r="A183" s="90">
        <v>2</v>
      </c>
      <c r="B183" s="59" t="s">
        <v>188</v>
      </c>
      <c r="C183" s="108" t="s">
        <v>27</v>
      </c>
      <c r="D183" s="108">
        <v>1</v>
      </c>
      <c r="E183" s="56">
        <v>0</v>
      </c>
      <c r="F183" s="57">
        <f t="shared" si="25"/>
        <v>0</v>
      </c>
    </row>
    <row r="184" spans="1:6" ht="75" x14ac:dyDescent="0.25">
      <c r="A184" s="90">
        <v>3</v>
      </c>
      <c r="B184" s="59" t="s">
        <v>177</v>
      </c>
      <c r="C184" s="108" t="s">
        <v>27</v>
      </c>
      <c r="D184" s="108">
        <v>1</v>
      </c>
      <c r="E184" s="56">
        <v>0</v>
      </c>
      <c r="F184" s="57">
        <f t="shared" si="25"/>
        <v>0</v>
      </c>
    </row>
    <row r="185" spans="1:6" ht="63.75" x14ac:dyDescent="0.25">
      <c r="A185" s="90">
        <v>4</v>
      </c>
      <c r="B185" s="64" t="s">
        <v>127</v>
      </c>
      <c r="C185" s="108" t="s">
        <v>27</v>
      </c>
      <c r="D185" s="108">
        <v>1</v>
      </c>
      <c r="E185" s="56">
        <v>0</v>
      </c>
      <c r="F185" s="57">
        <f t="shared" si="25"/>
        <v>0</v>
      </c>
    </row>
    <row r="186" spans="1:6" ht="38.25" x14ac:dyDescent="0.25">
      <c r="A186" s="67">
        <v>5</v>
      </c>
      <c r="B186" s="64" t="s">
        <v>105</v>
      </c>
      <c r="C186" s="108" t="s">
        <v>27</v>
      </c>
      <c r="D186" s="108">
        <v>1</v>
      </c>
      <c r="E186" s="56">
        <v>0</v>
      </c>
      <c r="F186" s="57">
        <f t="shared" si="25"/>
        <v>0</v>
      </c>
    </row>
    <row r="187" spans="1:6" ht="63.75" x14ac:dyDescent="0.25">
      <c r="A187" s="90">
        <v>6</v>
      </c>
      <c r="B187" s="64" t="s">
        <v>146</v>
      </c>
      <c r="C187" s="108" t="s">
        <v>27</v>
      </c>
      <c r="D187" s="108">
        <v>1</v>
      </c>
      <c r="E187" s="56">
        <v>0</v>
      </c>
      <c r="F187" s="57">
        <f t="shared" si="25"/>
        <v>0</v>
      </c>
    </row>
    <row r="188" spans="1:6" x14ac:dyDescent="0.25">
      <c r="A188" s="83"/>
      <c r="C188" s="110"/>
      <c r="D188" s="110"/>
      <c r="E188" s="155"/>
      <c r="F188" s="110"/>
    </row>
    <row r="189" spans="1:6" x14ac:dyDescent="0.25">
      <c r="A189" s="36" t="s">
        <v>71</v>
      </c>
      <c r="B189" s="37" t="s">
        <v>72</v>
      </c>
      <c r="C189" s="104"/>
      <c r="D189" s="105"/>
      <c r="E189" s="153"/>
      <c r="F189" s="106"/>
    </row>
    <row r="190" spans="1:6" ht="195" x14ac:dyDescent="0.25">
      <c r="A190" s="67">
        <v>1</v>
      </c>
      <c r="B190" s="59" t="s">
        <v>188</v>
      </c>
      <c r="C190" s="117" t="s">
        <v>27</v>
      </c>
      <c r="D190" s="117">
        <v>4</v>
      </c>
      <c r="E190" s="56">
        <v>0</v>
      </c>
      <c r="F190" s="57">
        <f t="shared" ref="F190:F195" si="26">+D190*E190</f>
        <v>0</v>
      </c>
    </row>
    <row r="191" spans="1:6" ht="195" x14ac:dyDescent="0.25">
      <c r="A191" s="90">
        <v>2</v>
      </c>
      <c r="B191" s="59" t="s">
        <v>188</v>
      </c>
      <c r="C191" s="108" t="s">
        <v>27</v>
      </c>
      <c r="D191" s="108">
        <v>1</v>
      </c>
      <c r="E191" s="56">
        <v>0</v>
      </c>
      <c r="F191" s="57">
        <f t="shared" si="26"/>
        <v>0</v>
      </c>
    </row>
    <row r="192" spans="1:6" ht="75" x14ac:dyDescent="0.25">
      <c r="A192" s="90">
        <v>3</v>
      </c>
      <c r="B192" s="59" t="s">
        <v>177</v>
      </c>
      <c r="C192" s="108" t="s">
        <v>27</v>
      </c>
      <c r="D192" s="108">
        <v>1</v>
      </c>
      <c r="E192" s="56">
        <v>0</v>
      </c>
      <c r="F192" s="57">
        <f t="shared" si="26"/>
        <v>0</v>
      </c>
    </row>
    <row r="193" spans="1:6" ht="63.75" x14ac:dyDescent="0.25">
      <c r="A193" s="90">
        <v>4</v>
      </c>
      <c r="B193" s="64" t="s">
        <v>127</v>
      </c>
      <c r="C193" s="108" t="s">
        <v>27</v>
      </c>
      <c r="D193" s="108">
        <v>1</v>
      </c>
      <c r="E193" s="56">
        <v>0</v>
      </c>
      <c r="F193" s="57">
        <f t="shared" si="26"/>
        <v>0</v>
      </c>
    </row>
    <row r="194" spans="1:6" ht="38.25" x14ac:dyDescent="0.25">
      <c r="A194" s="67">
        <v>5</v>
      </c>
      <c r="B194" s="64" t="s">
        <v>105</v>
      </c>
      <c r="C194" s="108" t="s">
        <v>27</v>
      </c>
      <c r="D194" s="108">
        <v>1</v>
      </c>
      <c r="E194" s="56">
        <v>0</v>
      </c>
      <c r="F194" s="57">
        <f t="shared" si="26"/>
        <v>0</v>
      </c>
    </row>
    <row r="195" spans="1:6" ht="63.75" x14ac:dyDescent="0.25">
      <c r="A195" s="90">
        <v>6</v>
      </c>
      <c r="B195" s="64" t="s">
        <v>146</v>
      </c>
      <c r="C195" s="108" t="s">
        <v>27</v>
      </c>
      <c r="D195" s="108">
        <v>1</v>
      </c>
      <c r="E195" s="56">
        <v>0</v>
      </c>
      <c r="F195" s="57">
        <f t="shared" si="26"/>
        <v>0</v>
      </c>
    </row>
    <row r="196" spans="1:6" x14ac:dyDescent="0.25">
      <c r="A196" s="91"/>
      <c r="B196" s="44"/>
      <c r="C196" s="111"/>
      <c r="D196" s="111"/>
      <c r="E196" s="156"/>
      <c r="F196" s="111"/>
    </row>
    <row r="197" spans="1:6" x14ac:dyDescent="0.25">
      <c r="A197" s="91"/>
      <c r="B197" s="44"/>
      <c r="C197" s="111"/>
      <c r="D197" s="111"/>
      <c r="E197" s="156"/>
      <c r="F197" s="111"/>
    </row>
    <row r="198" spans="1:6" x14ac:dyDescent="0.25">
      <c r="A198" s="36" t="s">
        <v>90</v>
      </c>
      <c r="B198" s="37" t="s">
        <v>91</v>
      </c>
      <c r="C198" s="104"/>
      <c r="D198" s="105"/>
      <c r="E198" s="153"/>
      <c r="F198" s="106"/>
    </row>
    <row r="199" spans="1:6" ht="38.25" x14ac:dyDescent="0.25">
      <c r="A199" s="90">
        <v>1</v>
      </c>
      <c r="B199" s="64" t="s">
        <v>93</v>
      </c>
      <c r="C199" s="108" t="s">
        <v>51</v>
      </c>
      <c r="D199" s="108">
        <v>1</v>
      </c>
      <c r="E199" s="56">
        <v>0</v>
      </c>
      <c r="F199" s="57">
        <f t="shared" ref="F199:F201" si="27">+D199*E199</f>
        <v>0</v>
      </c>
    </row>
    <row r="200" spans="1:6" ht="105" x14ac:dyDescent="0.25">
      <c r="A200" s="90">
        <v>2</v>
      </c>
      <c r="B200" s="55" t="s">
        <v>179</v>
      </c>
      <c r="C200" s="108" t="s">
        <v>27</v>
      </c>
      <c r="D200" s="101">
        <v>6</v>
      </c>
      <c r="E200" s="56">
        <v>0</v>
      </c>
      <c r="F200" s="57">
        <f t="shared" si="27"/>
        <v>0</v>
      </c>
    </row>
    <row r="201" spans="1:6" ht="105" x14ac:dyDescent="0.25">
      <c r="A201" s="90">
        <v>3</v>
      </c>
      <c r="B201" s="59" t="s">
        <v>113</v>
      </c>
      <c r="C201" s="108" t="s">
        <v>27</v>
      </c>
      <c r="D201" s="101">
        <v>3</v>
      </c>
      <c r="E201" s="56">
        <v>0</v>
      </c>
      <c r="F201" s="57">
        <f t="shared" si="27"/>
        <v>0</v>
      </c>
    </row>
    <row r="202" spans="1:6" x14ac:dyDescent="0.25">
      <c r="A202" s="91"/>
      <c r="B202" s="75"/>
      <c r="C202" s="118"/>
      <c r="D202" s="102"/>
      <c r="E202" s="156"/>
      <c r="F202" s="111"/>
    </row>
    <row r="203" spans="1:6" x14ac:dyDescent="0.25">
      <c r="A203" s="36" t="s">
        <v>147</v>
      </c>
      <c r="B203" s="37" t="s">
        <v>49</v>
      </c>
      <c r="C203" s="104"/>
      <c r="D203" s="105"/>
      <c r="E203" s="153"/>
      <c r="F203" s="106"/>
    </row>
    <row r="204" spans="1:6" ht="63.75" x14ac:dyDescent="0.25">
      <c r="A204" s="90">
        <v>1</v>
      </c>
      <c r="B204" s="64" t="s">
        <v>127</v>
      </c>
      <c r="C204" s="108" t="s">
        <v>27</v>
      </c>
      <c r="D204" s="108">
        <v>1</v>
      </c>
      <c r="E204" s="56">
        <v>0</v>
      </c>
      <c r="F204" s="57">
        <f t="shared" ref="F204" si="28">+D204*E204</f>
        <v>0</v>
      </c>
    </row>
    <row r="205" spans="1:6" x14ac:dyDescent="0.25">
      <c r="A205" s="91"/>
      <c r="B205" s="75"/>
      <c r="C205" s="118"/>
      <c r="D205" s="102"/>
      <c r="E205" s="156"/>
      <c r="F205" s="111"/>
    </row>
    <row r="206" spans="1:6" x14ac:dyDescent="0.25">
      <c r="A206" s="36" t="s">
        <v>148</v>
      </c>
      <c r="B206" s="37" t="s">
        <v>47</v>
      </c>
      <c r="C206" s="104"/>
      <c r="D206" s="105"/>
      <c r="E206" s="153"/>
      <c r="F206" s="106"/>
    </row>
    <row r="207" spans="1:6" ht="63.75" x14ac:dyDescent="0.25">
      <c r="A207" s="90">
        <v>1</v>
      </c>
      <c r="B207" s="64" t="s">
        <v>127</v>
      </c>
      <c r="C207" s="108" t="s">
        <v>27</v>
      </c>
      <c r="D207" s="108">
        <v>1</v>
      </c>
      <c r="E207" s="56">
        <v>0</v>
      </c>
      <c r="F207" s="57">
        <f t="shared" ref="F207" si="29">+D207*E207</f>
        <v>0</v>
      </c>
    </row>
    <row r="208" spans="1:6" x14ac:dyDescent="0.25">
      <c r="A208" s="91"/>
      <c r="B208" s="44"/>
      <c r="C208" s="111"/>
      <c r="D208" s="111"/>
      <c r="E208" s="156"/>
      <c r="F208" s="111"/>
    </row>
    <row r="209" spans="1:6" x14ac:dyDescent="0.25">
      <c r="A209" s="76" t="s">
        <v>92</v>
      </c>
      <c r="B209" s="77" t="s">
        <v>73</v>
      </c>
      <c r="C209" s="119"/>
      <c r="D209" s="120"/>
      <c r="E209" s="158"/>
      <c r="F209" s="121"/>
    </row>
    <row r="210" spans="1:6" ht="135" x14ac:dyDescent="0.25">
      <c r="A210" s="90">
        <v>1</v>
      </c>
      <c r="B210" s="59" t="s">
        <v>118</v>
      </c>
      <c r="C210" s="108" t="s">
        <v>27</v>
      </c>
      <c r="D210" s="108">
        <v>2</v>
      </c>
      <c r="E210" s="56">
        <v>0</v>
      </c>
      <c r="F210" s="57">
        <f t="shared" ref="F210:F213" si="30">+D210*E210</f>
        <v>0</v>
      </c>
    </row>
    <row r="211" spans="1:6" ht="105" x14ac:dyDescent="0.25">
      <c r="A211" s="90">
        <v>2</v>
      </c>
      <c r="B211" s="55" t="s">
        <v>172</v>
      </c>
      <c r="C211" s="108" t="s">
        <v>27</v>
      </c>
      <c r="D211" s="108">
        <v>2</v>
      </c>
      <c r="E211" s="56">
        <v>0</v>
      </c>
      <c r="F211" s="57">
        <f t="shared" si="30"/>
        <v>0</v>
      </c>
    </row>
    <row r="212" spans="1:6" ht="165" x14ac:dyDescent="0.25">
      <c r="A212" s="90">
        <v>3</v>
      </c>
      <c r="B212" s="54" t="s">
        <v>185</v>
      </c>
      <c r="C212" s="108" t="s">
        <v>27</v>
      </c>
      <c r="D212" s="108">
        <v>2</v>
      </c>
      <c r="E212" s="56">
        <v>0</v>
      </c>
      <c r="F212" s="57">
        <f t="shared" si="30"/>
        <v>0</v>
      </c>
    </row>
    <row r="213" spans="1:6" ht="105" x14ac:dyDescent="0.25">
      <c r="A213" s="90">
        <v>4</v>
      </c>
      <c r="B213" s="59" t="s">
        <v>113</v>
      </c>
      <c r="C213" s="101" t="s">
        <v>27</v>
      </c>
      <c r="D213" s="98">
        <v>2</v>
      </c>
      <c r="E213" s="56">
        <v>0</v>
      </c>
      <c r="F213" s="57">
        <f t="shared" si="30"/>
        <v>0</v>
      </c>
    </row>
    <row r="214" spans="1:6" x14ac:dyDescent="0.25">
      <c r="A214" s="83"/>
      <c r="C214" s="110"/>
      <c r="D214" s="110"/>
      <c r="E214" s="155"/>
      <c r="F214" s="110"/>
    </row>
    <row r="215" spans="1:6" x14ac:dyDescent="0.25">
      <c r="A215" s="36" t="s">
        <v>74</v>
      </c>
      <c r="B215" s="37" t="s">
        <v>75</v>
      </c>
      <c r="C215" s="104"/>
      <c r="D215" s="105"/>
      <c r="E215" s="153"/>
      <c r="F215" s="106"/>
    </row>
    <row r="216" spans="1:6" ht="135" x14ac:dyDescent="0.25">
      <c r="A216" s="90">
        <v>1</v>
      </c>
      <c r="B216" s="59" t="s">
        <v>118</v>
      </c>
      <c r="C216" s="108" t="s">
        <v>27</v>
      </c>
      <c r="D216" s="108">
        <v>2</v>
      </c>
      <c r="E216" s="56">
        <v>0</v>
      </c>
      <c r="F216" s="57">
        <f t="shared" ref="F216:F219" si="31">+D216*E216</f>
        <v>0</v>
      </c>
    </row>
    <row r="217" spans="1:6" ht="105" x14ac:dyDescent="0.25">
      <c r="A217" s="90">
        <v>2</v>
      </c>
      <c r="B217" s="55" t="s">
        <v>172</v>
      </c>
      <c r="C217" s="108" t="s">
        <v>27</v>
      </c>
      <c r="D217" s="108">
        <v>2</v>
      </c>
      <c r="E217" s="56">
        <v>0</v>
      </c>
      <c r="F217" s="57">
        <f t="shared" si="31"/>
        <v>0</v>
      </c>
    </row>
    <row r="218" spans="1:6" ht="165" x14ac:dyDescent="0.25">
      <c r="A218" s="90">
        <v>3</v>
      </c>
      <c r="B218" s="54" t="s">
        <v>185</v>
      </c>
      <c r="C218" s="108" t="s">
        <v>27</v>
      </c>
      <c r="D218" s="108">
        <v>2</v>
      </c>
      <c r="E218" s="56">
        <v>0</v>
      </c>
      <c r="F218" s="57">
        <f t="shared" si="31"/>
        <v>0</v>
      </c>
    </row>
    <row r="219" spans="1:6" ht="105" x14ac:dyDescent="0.25">
      <c r="A219" s="90">
        <v>4</v>
      </c>
      <c r="B219" s="59" t="s">
        <v>113</v>
      </c>
      <c r="C219" s="101" t="s">
        <v>27</v>
      </c>
      <c r="D219" s="98">
        <v>4</v>
      </c>
      <c r="E219" s="56">
        <v>0</v>
      </c>
      <c r="F219" s="57">
        <f t="shared" si="31"/>
        <v>0</v>
      </c>
    </row>
    <row r="220" spans="1:6" x14ac:dyDescent="0.25">
      <c r="A220" s="83"/>
      <c r="C220" s="110"/>
      <c r="D220" s="110"/>
      <c r="E220" s="155"/>
      <c r="F220" s="110"/>
    </row>
    <row r="221" spans="1:6" x14ac:dyDescent="0.25">
      <c r="A221" s="36" t="s">
        <v>76</v>
      </c>
      <c r="B221" s="37" t="s">
        <v>77</v>
      </c>
      <c r="C221" s="104"/>
      <c r="D221" s="105"/>
      <c r="E221" s="153"/>
      <c r="F221" s="106"/>
    </row>
    <row r="222" spans="1:6" ht="105" x14ac:dyDescent="0.25">
      <c r="A222" s="90">
        <v>1</v>
      </c>
      <c r="B222" s="59" t="s">
        <v>180</v>
      </c>
      <c r="C222" s="108" t="s">
        <v>27</v>
      </c>
      <c r="D222" s="108">
        <v>3</v>
      </c>
      <c r="E222" s="56">
        <v>0</v>
      </c>
      <c r="F222" s="57">
        <f t="shared" ref="F222:F227" si="32">+D222*E222</f>
        <v>0</v>
      </c>
    </row>
    <row r="223" spans="1:6" ht="105" x14ac:dyDescent="0.25">
      <c r="A223" s="90">
        <v>2</v>
      </c>
      <c r="B223" s="59" t="s">
        <v>149</v>
      </c>
      <c r="C223" s="108" t="s">
        <v>27</v>
      </c>
      <c r="D223" s="108">
        <v>4</v>
      </c>
      <c r="E223" s="56">
        <v>0</v>
      </c>
      <c r="F223" s="57">
        <f t="shared" si="32"/>
        <v>0</v>
      </c>
    </row>
    <row r="224" spans="1:6" ht="90" x14ac:dyDescent="0.25">
      <c r="A224" s="90">
        <v>3</v>
      </c>
      <c r="B224" s="59" t="s">
        <v>200</v>
      </c>
      <c r="C224" s="108" t="s">
        <v>27</v>
      </c>
      <c r="D224" s="108">
        <v>24</v>
      </c>
      <c r="E224" s="56">
        <v>0</v>
      </c>
      <c r="F224" s="57">
        <f t="shared" si="32"/>
        <v>0</v>
      </c>
    </row>
    <row r="225" spans="1:6" ht="105" x14ac:dyDescent="0.25">
      <c r="A225" s="90">
        <v>4</v>
      </c>
      <c r="B225" s="59" t="s">
        <v>122</v>
      </c>
      <c r="C225" s="108" t="s">
        <v>27</v>
      </c>
      <c r="D225" s="108">
        <v>1</v>
      </c>
      <c r="E225" s="56">
        <v>0</v>
      </c>
      <c r="F225" s="57">
        <f t="shared" si="32"/>
        <v>0</v>
      </c>
    </row>
    <row r="226" spans="1:6" ht="165" x14ac:dyDescent="0.25">
      <c r="A226" s="90">
        <v>5</v>
      </c>
      <c r="B226" s="54" t="s">
        <v>185</v>
      </c>
      <c r="C226" s="108" t="s">
        <v>27</v>
      </c>
      <c r="D226" s="108">
        <v>3</v>
      </c>
      <c r="E226" s="56">
        <v>0</v>
      </c>
      <c r="F226" s="57">
        <f t="shared" si="32"/>
        <v>0</v>
      </c>
    </row>
    <row r="227" spans="1:6" ht="45" x14ac:dyDescent="0.25">
      <c r="A227" s="90">
        <v>6</v>
      </c>
      <c r="B227" s="54" t="s">
        <v>150</v>
      </c>
      <c r="C227" s="108" t="s">
        <v>27</v>
      </c>
      <c r="D227" s="108">
        <v>1</v>
      </c>
      <c r="E227" s="56">
        <v>0</v>
      </c>
      <c r="F227" s="57">
        <f t="shared" si="32"/>
        <v>0</v>
      </c>
    </row>
    <row r="228" spans="1:6" x14ac:dyDescent="0.25">
      <c r="A228" s="83"/>
      <c r="C228" s="110"/>
      <c r="D228" s="110"/>
      <c r="E228" s="155"/>
      <c r="F228" s="110"/>
    </row>
    <row r="229" spans="1:6" x14ac:dyDescent="0.25">
      <c r="A229" s="36" t="s">
        <v>82</v>
      </c>
      <c r="B229" s="37" t="s">
        <v>83</v>
      </c>
      <c r="C229" s="104"/>
      <c r="D229" s="105"/>
      <c r="E229" s="153"/>
      <c r="F229" s="106"/>
    </row>
    <row r="230" spans="1:6" ht="38.25" x14ac:dyDescent="0.25">
      <c r="A230" s="73">
        <v>1</v>
      </c>
      <c r="B230" s="65" t="s">
        <v>78</v>
      </c>
      <c r="C230" s="117"/>
      <c r="D230" s="117"/>
      <c r="E230" s="122"/>
      <c r="F230" s="123"/>
    </row>
    <row r="231" spans="1:6" ht="38.25" x14ac:dyDescent="0.25">
      <c r="A231" s="73"/>
      <c r="B231" s="66" t="s">
        <v>186</v>
      </c>
      <c r="C231" s="117"/>
      <c r="D231" s="117"/>
      <c r="E231" s="122"/>
      <c r="F231" s="123"/>
    </row>
    <row r="232" spans="1:6" x14ac:dyDescent="0.25">
      <c r="A232" s="73"/>
      <c r="B232" s="68" t="s">
        <v>20</v>
      </c>
      <c r="C232" s="117"/>
      <c r="D232" s="117"/>
      <c r="E232" s="122"/>
      <c r="F232" s="123"/>
    </row>
    <row r="233" spans="1:6" ht="60" x14ac:dyDescent="0.25">
      <c r="A233" s="73"/>
      <c r="B233" s="69" t="s">
        <v>23</v>
      </c>
      <c r="C233" s="117" t="s">
        <v>27</v>
      </c>
      <c r="D233" s="117">
        <v>1</v>
      </c>
      <c r="E233" s="56">
        <v>0</v>
      </c>
      <c r="F233" s="57">
        <f t="shared" ref="F233:F239" si="33">+D233*E233</f>
        <v>0</v>
      </c>
    </row>
    <row r="234" spans="1:6" ht="30" x14ac:dyDescent="0.25">
      <c r="A234" s="73"/>
      <c r="B234" s="69" t="s">
        <v>79</v>
      </c>
      <c r="C234" s="117" t="s">
        <v>27</v>
      </c>
      <c r="D234" s="117">
        <v>1</v>
      </c>
      <c r="E234" s="56">
        <v>0</v>
      </c>
      <c r="F234" s="57">
        <f t="shared" si="33"/>
        <v>0</v>
      </c>
    </row>
    <row r="235" spans="1:6" ht="30" x14ac:dyDescent="0.25">
      <c r="A235" s="73"/>
      <c r="B235" s="69" t="s">
        <v>80</v>
      </c>
      <c r="C235" s="117" t="s">
        <v>27</v>
      </c>
      <c r="D235" s="117">
        <v>1</v>
      </c>
      <c r="E235" s="56">
        <v>0</v>
      </c>
      <c r="F235" s="57">
        <f t="shared" si="33"/>
        <v>0</v>
      </c>
    </row>
    <row r="236" spans="1:6" ht="60" x14ac:dyDescent="0.25">
      <c r="A236" s="73"/>
      <c r="B236" s="69" t="s">
        <v>81</v>
      </c>
      <c r="C236" s="117" t="s">
        <v>27</v>
      </c>
      <c r="D236" s="117">
        <v>1</v>
      </c>
      <c r="E236" s="56">
        <v>0</v>
      </c>
      <c r="F236" s="57">
        <f t="shared" si="33"/>
        <v>0</v>
      </c>
    </row>
    <row r="237" spans="1:6" ht="135" x14ac:dyDescent="0.25">
      <c r="A237" s="90">
        <v>2</v>
      </c>
      <c r="B237" s="59" t="s">
        <v>84</v>
      </c>
      <c r="C237" s="108" t="s">
        <v>27</v>
      </c>
      <c r="D237" s="108">
        <v>1</v>
      </c>
      <c r="E237" s="56">
        <v>0</v>
      </c>
      <c r="F237" s="57">
        <f t="shared" si="33"/>
        <v>0</v>
      </c>
    </row>
    <row r="238" spans="1:6" ht="60" x14ac:dyDescent="0.25">
      <c r="A238" s="90">
        <v>3</v>
      </c>
      <c r="B238" s="59" t="s">
        <v>181</v>
      </c>
      <c r="C238" s="108" t="s">
        <v>27</v>
      </c>
      <c r="D238" s="108">
        <v>5</v>
      </c>
      <c r="E238" s="56">
        <v>0</v>
      </c>
      <c r="F238" s="57">
        <f t="shared" si="33"/>
        <v>0</v>
      </c>
    </row>
    <row r="239" spans="1:6" ht="135" x14ac:dyDescent="0.25">
      <c r="A239" s="90">
        <v>4</v>
      </c>
      <c r="B239" s="59" t="s">
        <v>182</v>
      </c>
      <c r="C239" s="108" t="s">
        <v>27</v>
      </c>
      <c r="D239" s="108">
        <v>2</v>
      </c>
      <c r="E239" s="56">
        <v>0</v>
      </c>
      <c r="F239" s="57">
        <f t="shared" si="33"/>
        <v>0</v>
      </c>
    </row>
    <row r="240" spans="1:6" x14ac:dyDescent="0.25">
      <c r="A240" s="83"/>
      <c r="C240" s="110"/>
      <c r="D240" s="110"/>
      <c r="E240" s="155"/>
      <c r="F240" s="110"/>
    </row>
    <row r="241" spans="1:6" x14ac:dyDescent="0.25">
      <c r="A241" s="36" t="s">
        <v>85</v>
      </c>
      <c r="B241" s="37" t="s">
        <v>86</v>
      </c>
      <c r="C241" s="104"/>
      <c r="D241" s="105"/>
      <c r="E241" s="153"/>
      <c r="F241" s="106"/>
    </row>
    <row r="242" spans="1:6" ht="75" x14ac:dyDescent="0.25">
      <c r="A242" s="90">
        <v>1</v>
      </c>
      <c r="B242" s="59" t="s">
        <v>120</v>
      </c>
      <c r="C242" s="108" t="s">
        <v>27</v>
      </c>
      <c r="D242" s="108">
        <v>1</v>
      </c>
      <c r="E242" s="56">
        <v>0</v>
      </c>
      <c r="F242" s="57">
        <f t="shared" ref="F242:F245" si="34">+D242*E242</f>
        <v>0</v>
      </c>
    </row>
    <row r="243" spans="1:6" ht="75" x14ac:dyDescent="0.25">
      <c r="A243" s="90">
        <v>2</v>
      </c>
      <c r="B243" s="59" t="s">
        <v>121</v>
      </c>
      <c r="C243" s="108" t="s">
        <v>27</v>
      </c>
      <c r="D243" s="108">
        <v>1</v>
      </c>
      <c r="E243" s="56">
        <v>0</v>
      </c>
      <c r="F243" s="57">
        <f t="shared" si="34"/>
        <v>0</v>
      </c>
    </row>
    <row r="244" spans="1:6" ht="60" x14ac:dyDescent="0.25">
      <c r="A244" s="90">
        <v>3</v>
      </c>
      <c r="B244" s="59" t="s">
        <v>119</v>
      </c>
      <c r="C244" s="108" t="s">
        <v>27</v>
      </c>
      <c r="D244" s="108">
        <v>1</v>
      </c>
      <c r="E244" s="56">
        <v>0</v>
      </c>
      <c r="F244" s="57">
        <f t="shared" si="34"/>
        <v>0</v>
      </c>
    </row>
    <row r="245" spans="1:6" ht="105" x14ac:dyDescent="0.25">
      <c r="A245" s="90">
        <v>4</v>
      </c>
      <c r="B245" s="59" t="s">
        <v>113</v>
      </c>
      <c r="C245" s="108" t="s">
        <v>27</v>
      </c>
      <c r="D245" s="108">
        <v>2</v>
      </c>
      <c r="E245" s="56">
        <v>0</v>
      </c>
      <c r="F245" s="57">
        <f t="shared" si="34"/>
        <v>0</v>
      </c>
    </row>
    <row r="246" spans="1:6" x14ac:dyDescent="0.25">
      <c r="A246" s="83"/>
      <c r="C246" s="110"/>
      <c r="D246" s="110"/>
      <c r="E246" s="155"/>
      <c r="F246" s="110"/>
    </row>
    <row r="247" spans="1:6" x14ac:dyDescent="0.25">
      <c r="A247" s="36" t="s">
        <v>87</v>
      </c>
      <c r="B247" s="37" t="s">
        <v>125</v>
      </c>
      <c r="C247" s="104"/>
      <c r="D247" s="105"/>
      <c r="E247" s="153"/>
      <c r="F247" s="106"/>
    </row>
    <row r="248" spans="1:6" ht="105" x14ac:dyDescent="0.25">
      <c r="A248" s="90">
        <v>1</v>
      </c>
      <c r="B248" s="59" t="s">
        <v>123</v>
      </c>
      <c r="C248" s="108" t="s">
        <v>27</v>
      </c>
      <c r="D248" s="108">
        <v>2</v>
      </c>
      <c r="E248" s="56">
        <v>0</v>
      </c>
      <c r="F248" s="57">
        <f t="shared" ref="F248:F253" si="35">+D248*E248</f>
        <v>0</v>
      </c>
    </row>
    <row r="249" spans="1:6" ht="105" x14ac:dyDescent="0.25">
      <c r="A249" s="90">
        <v>2</v>
      </c>
      <c r="B249" s="59" t="s">
        <v>124</v>
      </c>
      <c r="C249" s="108" t="s">
        <v>27</v>
      </c>
      <c r="D249" s="108">
        <v>1</v>
      </c>
      <c r="E249" s="56">
        <v>0</v>
      </c>
      <c r="F249" s="57">
        <f t="shared" si="35"/>
        <v>0</v>
      </c>
    </row>
    <row r="250" spans="1:6" ht="165" x14ac:dyDescent="0.25">
      <c r="A250" s="90">
        <v>3</v>
      </c>
      <c r="B250" s="54" t="s">
        <v>185</v>
      </c>
      <c r="C250" s="108" t="s">
        <v>27</v>
      </c>
      <c r="D250" s="108">
        <v>4</v>
      </c>
      <c r="E250" s="56">
        <v>0</v>
      </c>
      <c r="F250" s="57">
        <f t="shared" si="35"/>
        <v>0</v>
      </c>
    </row>
    <row r="251" spans="1:6" ht="105" x14ac:dyDescent="0.25">
      <c r="A251" s="90">
        <v>4</v>
      </c>
      <c r="B251" s="55" t="s">
        <v>172</v>
      </c>
      <c r="C251" s="108" t="s">
        <v>27</v>
      </c>
      <c r="D251" s="108">
        <v>4</v>
      </c>
      <c r="E251" s="56">
        <v>0</v>
      </c>
      <c r="F251" s="57">
        <f t="shared" si="35"/>
        <v>0</v>
      </c>
    </row>
    <row r="252" spans="1:6" ht="165" x14ac:dyDescent="0.25">
      <c r="A252" s="90">
        <v>5</v>
      </c>
      <c r="B252" s="59" t="s">
        <v>151</v>
      </c>
      <c r="C252" s="108" t="s">
        <v>27</v>
      </c>
      <c r="D252" s="108">
        <v>4</v>
      </c>
      <c r="E252" s="56">
        <v>0</v>
      </c>
      <c r="F252" s="57">
        <f t="shared" si="35"/>
        <v>0</v>
      </c>
    </row>
    <row r="253" spans="1:6" ht="63.75" x14ac:dyDescent="0.25">
      <c r="A253" s="90">
        <v>6</v>
      </c>
      <c r="B253" s="64" t="s">
        <v>127</v>
      </c>
      <c r="C253" s="108" t="s">
        <v>27</v>
      </c>
      <c r="D253" s="108">
        <v>1</v>
      </c>
      <c r="E253" s="56">
        <v>0</v>
      </c>
      <c r="F253" s="57">
        <f t="shared" si="35"/>
        <v>0</v>
      </c>
    </row>
    <row r="254" spans="1:6" x14ac:dyDescent="0.25">
      <c r="A254" s="83"/>
      <c r="C254" s="110"/>
      <c r="D254" s="110"/>
      <c r="E254" s="155"/>
      <c r="F254" s="110"/>
    </row>
    <row r="255" spans="1:6" x14ac:dyDescent="0.25">
      <c r="A255" s="36" t="s">
        <v>88</v>
      </c>
      <c r="B255" s="37" t="s">
        <v>89</v>
      </c>
      <c r="C255" s="104"/>
      <c r="D255" s="105"/>
      <c r="E255" s="153"/>
      <c r="F255" s="106"/>
    </row>
    <row r="256" spans="1:6" ht="195" x14ac:dyDescent="0.25">
      <c r="A256" s="90">
        <v>1</v>
      </c>
      <c r="B256" s="59" t="s">
        <v>187</v>
      </c>
      <c r="C256" s="108" t="s">
        <v>27</v>
      </c>
      <c r="D256" s="108">
        <v>12</v>
      </c>
      <c r="E256" s="56">
        <v>0</v>
      </c>
      <c r="F256" s="57">
        <f t="shared" ref="F256" si="36">+D256*E256</f>
        <v>0</v>
      </c>
    </row>
    <row r="257" spans="1:6" x14ac:dyDescent="0.25">
      <c r="A257" s="83"/>
      <c r="C257" s="110"/>
      <c r="D257" s="110"/>
      <c r="E257" s="155"/>
      <c r="F257" s="110"/>
    </row>
    <row r="258" spans="1:6" x14ac:dyDescent="0.25">
      <c r="A258" s="96"/>
      <c r="B258" s="79" t="s">
        <v>21</v>
      </c>
      <c r="C258" s="124"/>
      <c r="D258" s="124"/>
      <c r="E258" s="159"/>
      <c r="F258" s="124"/>
    </row>
    <row r="259" spans="1:6" ht="60" x14ac:dyDescent="0.25">
      <c r="A259" s="90"/>
      <c r="B259" s="59" t="s">
        <v>152</v>
      </c>
      <c r="C259" s="108" t="s">
        <v>27</v>
      </c>
      <c r="D259" s="108">
        <v>2</v>
      </c>
      <c r="E259" s="56">
        <v>0</v>
      </c>
      <c r="F259" s="57">
        <f t="shared" ref="F259:F261" si="37">+D259*E259</f>
        <v>0</v>
      </c>
    </row>
    <row r="260" spans="1:6" x14ac:dyDescent="0.25">
      <c r="A260" s="90"/>
      <c r="B260" s="78" t="s">
        <v>153</v>
      </c>
      <c r="C260" s="108" t="s">
        <v>27</v>
      </c>
      <c r="D260" s="108">
        <v>30</v>
      </c>
      <c r="E260" s="56">
        <v>0</v>
      </c>
      <c r="F260" s="57">
        <f t="shared" si="37"/>
        <v>0</v>
      </c>
    </row>
    <row r="261" spans="1:6" ht="30" x14ac:dyDescent="0.25">
      <c r="A261" s="67"/>
      <c r="B261" s="72" t="s">
        <v>184</v>
      </c>
      <c r="C261" s="117" t="s">
        <v>27</v>
      </c>
      <c r="D261" s="117">
        <v>1</v>
      </c>
      <c r="E261" s="56">
        <v>0</v>
      </c>
      <c r="F261" s="57">
        <f t="shared" si="37"/>
        <v>0</v>
      </c>
    </row>
    <row r="262" spans="1:6" x14ac:dyDescent="0.25">
      <c r="A262" s="96"/>
      <c r="B262" s="79" t="s">
        <v>154</v>
      </c>
      <c r="C262" s="124"/>
      <c r="D262" s="124"/>
      <c r="E262" s="159"/>
      <c r="F262" s="124"/>
    </row>
    <row r="263" spans="1:6" x14ac:dyDescent="0.25">
      <c r="A263" s="90"/>
      <c r="B263" s="78" t="s">
        <v>155</v>
      </c>
      <c r="C263" s="108" t="s">
        <v>51</v>
      </c>
      <c r="D263" s="108">
        <v>1</v>
      </c>
      <c r="E263" s="56">
        <v>0</v>
      </c>
      <c r="F263" s="57">
        <f t="shared" ref="F263:F264" si="38">+D263*E263</f>
        <v>0</v>
      </c>
    </row>
    <row r="264" spans="1:6" x14ac:dyDescent="0.25">
      <c r="A264" s="90"/>
      <c r="B264" s="78" t="s">
        <v>156</v>
      </c>
      <c r="C264" s="108" t="s">
        <v>51</v>
      </c>
      <c r="D264" s="108">
        <v>1</v>
      </c>
      <c r="E264" s="56">
        <v>0</v>
      </c>
      <c r="F264" s="57">
        <f t="shared" si="38"/>
        <v>0</v>
      </c>
    </row>
    <row r="265" spans="1:6" x14ac:dyDescent="0.25">
      <c r="A265" s="91"/>
      <c r="B265" s="138"/>
      <c r="C265" s="111"/>
      <c r="D265" s="111"/>
      <c r="E265" s="136"/>
      <c r="F265" s="137"/>
    </row>
    <row r="266" spans="1:6" x14ac:dyDescent="0.25">
      <c r="A266" s="139"/>
      <c r="B266" s="143" t="s">
        <v>203</v>
      </c>
      <c r="C266" s="143"/>
      <c r="D266" s="143"/>
      <c r="E266" s="143"/>
      <c r="F266" s="139">
        <f>SUM(F182:F264)</f>
        <v>0</v>
      </c>
    </row>
  </sheetData>
  <sheetProtection algorithmName="SHA-512" hashValue="Td58VvIAo6Yym79FAnSTEwH3O0Xwq0rc3H3ccdzB474xbF4oogJ9UfRI5iBt0mMR8Tb2B+YhI5w+l/Hwpg4FcA==" saltValue="Pr6Kpv0LEsGFgllAcvSNFQ==" spinCount="100000" sheet="1" objects="1" scenarios="1"/>
  <mergeCells count="19"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266:E266"/>
    <mergeCell ref="B178:E178"/>
    <mergeCell ref="B16:F16"/>
    <mergeCell ref="B17:F17"/>
    <mergeCell ref="B18:F18"/>
    <mergeCell ref="B19:F19"/>
    <mergeCell ref="B20:F20"/>
  </mergeCells>
  <pageMargins left="0.7" right="0.7" top="0.75" bottom="0.75" header="0.3" footer="0.3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REKAPITULACIJA</vt:lpstr>
      <vt:lpstr>POPIS OPREME</vt:lpstr>
      <vt:lpstr>List1</vt:lpstr>
      <vt:lpstr>'POPIS OPREME'!Področje_tiskanja</vt:lpstr>
      <vt:lpstr>REKAPITULACIJA!Področje_tiskanja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Urška</dc:creator>
  <cp:lastModifiedBy>Rok</cp:lastModifiedBy>
  <cp:lastPrinted>2020-05-25T11:54:08Z</cp:lastPrinted>
  <dcterms:created xsi:type="dcterms:W3CDTF">2014-02-14T12:32:53Z</dcterms:created>
  <dcterms:modified xsi:type="dcterms:W3CDTF">2020-05-25T11:59:52Z</dcterms:modified>
</cp:coreProperties>
</file>